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tables/table27.xml" ContentType="application/vnd.openxmlformats-officedocument.spreadsheetml.table+xml"/>
  <Override PartName="/xl/queryTables/queryTable27.xml" ContentType="application/vnd.openxmlformats-officedocument.spreadsheetml.queryTable+xml"/>
  <Override PartName="/xl/tables/table28.xml" ContentType="application/vnd.openxmlformats-officedocument.spreadsheetml.table+xml"/>
  <Override PartName="/xl/queryTables/queryTable28.xml" ContentType="application/vnd.openxmlformats-officedocument.spreadsheetml.queryTable+xml"/>
  <Override PartName="/xl/tables/table29.xml" ContentType="application/vnd.openxmlformats-officedocument.spreadsheetml.table+xml"/>
  <Override PartName="/xl/queryTables/queryTable29.xml" ContentType="application/vnd.openxmlformats-officedocument.spreadsheetml.queryTable+xml"/>
  <Override PartName="/xl/tables/table30.xml" ContentType="application/vnd.openxmlformats-officedocument.spreadsheetml.table+xml"/>
  <Override PartName="/xl/queryTables/queryTable30.xml" ContentType="application/vnd.openxmlformats-officedocument.spreadsheetml.queryTable+xml"/>
  <Override PartName="/xl/tables/table31.xml" ContentType="application/vnd.openxmlformats-officedocument.spreadsheetml.table+xml"/>
  <Override PartName="/xl/queryTables/queryTable31.xml" ContentType="application/vnd.openxmlformats-officedocument.spreadsheetml.queryTable+xml"/>
  <Override PartName="/xl/tables/table32.xml" ContentType="application/vnd.openxmlformats-officedocument.spreadsheetml.table+xml"/>
  <Override PartName="/xl/queryTables/queryTable32.xml" ContentType="application/vnd.openxmlformats-officedocument.spreadsheetml.queryTable+xml"/>
  <Override PartName="/xl/tables/table33.xml" ContentType="application/vnd.openxmlformats-officedocument.spreadsheetml.table+xml"/>
  <Override PartName="/xl/queryTables/queryTable33.xml" ContentType="application/vnd.openxmlformats-officedocument.spreadsheetml.queryTable+xml"/>
  <Override PartName="/xl/tables/table34.xml" ContentType="application/vnd.openxmlformats-officedocument.spreadsheetml.table+xml"/>
  <Override PartName="/xl/queryTables/queryTable34.xml" ContentType="application/vnd.openxmlformats-officedocument.spreadsheetml.queryTable+xml"/>
  <Override PartName="/xl/tables/table35.xml" ContentType="application/vnd.openxmlformats-officedocument.spreadsheetml.table+xml"/>
  <Override PartName="/xl/queryTables/queryTable35.xml" ContentType="application/vnd.openxmlformats-officedocument.spreadsheetml.queryTable+xml"/>
  <Override PartName="/xl/tables/table36.xml" ContentType="application/vnd.openxmlformats-officedocument.spreadsheetml.table+xml"/>
  <Override PartName="/xl/queryTables/queryTable3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hansepar.sharepoint.com/sites/3LOE2/Freigegebene Dokumente/RESULTS 4 Dissemination/"/>
    </mc:Choice>
  </mc:AlternateContent>
  <xr:revisionPtr revIDLastSave="0" documentId="8_{AA62C4FD-A025-4D54-95DF-78C0AAA24FF2}" xr6:coauthVersionLast="47" xr6:coauthVersionMax="47" xr10:uidLastSave="{00000000-0000-0000-0000-000000000000}"/>
  <bookViews>
    <workbookView xWindow="-108" yWindow="-108" windowWidth="23256" windowHeight="12456" activeTab="3" xr2:uid="{6DBF5C45-E311-4343-B485-2A338285F934}"/>
  </bookViews>
  <sheets>
    <sheet name="Calculations" sheetId="19" r:id="rId1"/>
    <sheet name="ALL" sheetId="13" r:id="rId2"/>
    <sheet name="ALL_bereinigt" sheetId="18" r:id="rId3"/>
    <sheet name="ALL_2024" sheetId="27" r:id="rId4"/>
    <sheet name="PP_01" sheetId="24" r:id="rId5"/>
    <sheet name="PP_ 01_2024" sheetId="47" r:id="rId6"/>
    <sheet name="PP_02" sheetId="31" r:id="rId7"/>
    <sheet name="PP_02_2024" sheetId="50" r:id="rId8"/>
    <sheet name="PP_ 04" sheetId="26" r:id="rId9"/>
    <sheet name="PP_05" sheetId="49" r:id="rId10"/>
    <sheet name="PP_06" sheetId="46" r:id="rId11"/>
    <sheet name="PP_07" sheetId="2" r:id="rId12"/>
    <sheet name="PP_07_2024" sheetId="38" r:id="rId13"/>
    <sheet name="PP_08" sheetId="3" r:id="rId14"/>
    <sheet name="PP_08_2024" sheetId="36" r:id="rId15"/>
    <sheet name="PP_09" sheetId="21" r:id="rId16"/>
    <sheet name="PP_09_2024" sheetId="37" r:id="rId17"/>
    <sheet name="PP_10" sheetId="55" r:id="rId18"/>
    <sheet name="PP_11" sheetId="4" r:id="rId19"/>
    <sheet name="PP_ 11_2024" sheetId="54" r:id="rId20"/>
    <sheet name="PP_13" sheetId="5" r:id="rId21"/>
    <sheet name="PP_ 13_2024" sheetId="53" r:id="rId22"/>
    <sheet name="PP_14" sheetId="15" r:id="rId23"/>
    <sheet name="PP_14_2024" sheetId="44" r:id="rId24"/>
    <sheet name="PP_15" sheetId="28" r:id="rId25"/>
    <sheet name="PP_16" sheetId="6" r:id="rId26"/>
    <sheet name="PP_16 _2024" sheetId="45" r:id="rId27"/>
    <sheet name="PP_17" sheetId="7" r:id="rId28"/>
    <sheet name="PP_17_2024" sheetId="43" r:id="rId29"/>
    <sheet name="PP_18" sheetId="8" r:id="rId30"/>
    <sheet name="PP_ 18_2024" sheetId="48" r:id="rId31"/>
    <sheet name="PP_ 20" sheetId="9" r:id="rId32"/>
    <sheet name="PP_20_2024" sheetId="35" r:id="rId33"/>
    <sheet name="PP_21" sheetId="17" r:id="rId34"/>
    <sheet name="PP_21_2024" sheetId="33" r:id="rId35"/>
    <sheet name="PP_22" sheetId="41" r:id="rId36"/>
    <sheet name="PP_23" sheetId="10" r:id="rId37"/>
    <sheet name="PP_23_2024" sheetId="52" r:id="rId38"/>
    <sheet name="PP_24" sheetId="29" r:id="rId39"/>
    <sheet name="PP_ 19_25" sheetId="11" r:id="rId40"/>
    <sheet name="PP_25_2024" sheetId="51" r:id="rId41"/>
  </sheets>
  <definedNames>
    <definedName name="_xlnm._FilterDatabase" localSheetId="1" hidden="1">ALL!$A$1:$N$237</definedName>
    <definedName name="ExterneDaten_1" localSheetId="8" hidden="1">'PP_ 04'!$A$1:$N$41</definedName>
    <definedName name="ExterneDaten_1" localSheetId="39" hidden="1">'PP_ 19_25'!$A$1:$Z$989</definedName>
    <definedName name="ExterneDaten_1" localSheetId="31" hidden="1">'PP_ 20'!$A$1:$Z$1000</definedName>
    <definedName name="ExterneDaten_1" localSheetId="4" hidden="1">PP_01!$A$1:$Z$1002</definedName>
    <definedName name="ExterneDaten_1" localSheetId="7" hidden="1">PP_02_2024!$A$1:$Z$1009</definedName>
    <definedName name="ExterneDaten_1" localSheetId="9" hidden="1">PP_05!$A$1:$Z$1000</definedName>
    <definedName name="ExterneDaten_1" localSheetId="10" hidden="1">PP_06!$A$1:$Z$1018</definedName>
    <definedName name="ExterneDaten_1" localSheetId="11" hidden="1">PP_07!$A$1:$Z$986</definedName>
    <definedName name="ExterneDaten_1" localSheetId="13" hidden="1">PP_08!$A$1:$N$44</definedName>
    <definedName name="ExterneDaten_1" localSheetId="14" hidden="1">PP_08_2024!$A$1:$O$49</definedName>
    <definedName name="ExterneDaten_1" localSheetId="15" hidden="1">PP_09!$A$1:$Z$1001</definedName>
    <definedName name="ExterneDaten_1" localSheetId="22" hidden="1">PP_14!$A$1:$Z$1000</definedName>
    <definedName name="ExterneDaten_1" localSheetId="24" hidden="1">'PP_15'!$A$1:$Z$1006</definedName>
    <definedName name="ExterneDaten_1" localSheetId="25" hidden="1">'PP_16'!$A$1:$N$47</definedName>
    <definedName name="ExterneDaten_1" localSheetId="32" hidden="1">PP_20_2024!$A$1:$Z$1000</definedName>
    <definedName name="ExterneDaten_1" localSheetId="33" hidden="1">PP_21!$A$1:$Z$1000</definedName>
    <definedName name="ExterneDaten_1" localSheetId="34" hidden="1">PP_21_2024!$A$1:$Z$999</definedName>
    <definedName name="ExterneDaten_1" localSheetId="35" hidden="1">PP_22!$A$1:$Z$1000</definedName>
    <definedName name="ExterneDaten_1" localSheetId="36" hidden="1">PP_23!$A$1:$Z$1000</definedName>
    <definedName name="ExterneDaten_1" localSheetId="40" hidden="1">PP_25_2024!$A$1:$Z$1000</definedName>
    <definedName name="ExterneDaten_2" localSheetId="21" hidden="1">'PP_ 13_2024'!$A$1:$N$47</definedName>
    <definedName name="ExterneDaten_2" localSheetId="12" hidden="1">PP_07_2024!$A$1:$Z$1003</definedName>
    <definedName name="ExterneDaten_2" localSheetId="16" hidden="1">PP_09_2024!$A$1:$Z$1008</definedName>
    <definedName name="ExterneDaten_2" localSheetId="18" hidden="1">'PP_11'!$A$1:$Z$1000</definedName>
    <definedName name="ExterneDaten_2" localSheetId="23" hidden="1">PP_14_2024!$A$1:$Z$1000</definedName>
    <definedName name="ExterneDaten_2" localSheetId="26" hidden="1">'PP_16 _2024'!$A$1:$N$51</definedName>
    <definedName name="ExterneDaten_2" localSheetId="27" hidden="1">PP_17!$A$1:$Z$975</definedName>
    <definedName name="ExterneDaten_2" localSheetId="37" hidden="1">PP_23_2024!$A$1:$Z$999</definedName>
    <definedName name="ExterneDaten_2" localSheetId="38" hidden="1">PP_24!$A$1:$Z$1000</definedName>
    <definedName name="ExterneDaten_3" localSheetId="6" hidden="1">PP_02!$A$1:$Z$1002</definedName>
    <definedName name="ExterneDaten_3" localSheetId="17" hidden="1">PP_10!$A$1:$Z$1004</definedName>
    <definedName name="ExterneDaten_3" localSheetId="20" hidden="1">PP_13!$A$1:$O$30</definedName>
    <definedName name="ExterneDaten_3" localSheetId="29" hidden="1">PP_18!$A$1:$Z$1004</definedName>
    <definedName name="ExterneDaten_4" localSheetId="19" hidden="1">'PP_ 11_2024'!$A$1:$Z$1000</definedName>
    <definedName name="ExterneDaten_4" localSheetId="30" hidden="1">'PP_ 18_2024'!$A$1:$Z$1004</definedName>
    <definedName name="ExterneDaten_4" localSheetId="28" hidden="1">PP_17_2024!$A$1:$Y$986</definedName>
    <definedName name="ExterneDaten_5" localSheetId="5" hidden="1">'PP_ 01_2024'!$A$1:$Z$1027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9" l="1"/>
  <c r="C29" i="19"/>
  <c r="C27" i="19"/>
  <c r="C25" i="19"/>
  <c r="C23" i="19"/>
  <c r="C21" i="19"/>
  <c r="C19" i="19" a="1"/>
  <c r="C19" i="19" s="1"/>
  <c r="C17" i="19"/>
  <c r="C15" i="19"/>
  <c r="C13" i="19"/>
  <c r="C11" i="19"/>
  <c r="C9" i="19"/>
  <c r="C7" i="19"/>
  <c r="C5" i="19"/>
  <c r="C3" i="19"/>
  <c r="E31" i="19"/>
  <c r="E29" i="19"/>
  <c r="E27" i="19"/>
  <c r="E25" i="19"/>
  <c r="E23" i="19"/>
  <c r="E21" i="19"/>
  <c r="E19" i="19" a="1"/>
  <c r="E19" i="19" s="1"/>
  <c r="E17" i="19"/>
  <c r="E15" i="19"/>
  <c r="E13" i="19"/>
  <c r="E11" i="19"/>
  <c r="E9" i="19"/>
  <c r="E7" i="19"/>
  <c r="E5" i="19"/>
  <c r="E3" i="19"/>
  <c r="G31" i="19" l="1"/>
  <c r="G29" i="19"/>
  <c r="G27" i="19"/>
  <c r="G25" i="19"/>
  <c r="G23" i="19"/>
  <c r="G21" i="19"/>
  <c r="G19" i="19"/>
  <c r="G5" i="19"/>
  <c r="G3" i="19"/>
  <c r="G7" i="19"/>
  <c r="G17" i="19" l="1"/>
  <c r="G15" i="19"/>
  <c r="G13" i="19"/>
  <c r="G11" i="19"/>
  <c r="G9"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28932B8-BA37-4187-A3F6-6BD79FD6B6B3}" keepAlive="1" name="Abfrage - IAGF" description="Verbindung mit der Abfrage 'IAGF' in der Arbeitsmappe." type="5" refreshedVersion="8" background="1" saveData="1">
    <dbPr connection="Provider=Microsoft.Mashup.OleDb.1;Data Source=$Workbook$;Location=IAGF;Extended Properties=&quot;&quot;" command="SELECT * FROM [IAGF]"/>
  </connection>
  <connection id="2" xr16:uid="{3CF10846-F263-489F-9F87-F4B9C263BB85}" keepAlive="1" name="Abfrage - PP_" description="Verbindung mit der Abfrage 'PP_' in der Arbeitsmappe." type="5" refreshedVersion="8" background="1" saveData="1">
    <dbPr connection="Provider=Microsoft.Mashup.OleDb.1;Data Source=$Workbook$;Location=PP_;Extended Properties=&quot;&quot;" command="SELECT * FROM [PP_]"/>
  </connection>
  <connection id="3" xr16:uid="{69F1BC6C-1A4C-4BF8-811C-3F6DAEEEADB9}" keepAlive="1" name="Abfrage - PP_ (10)" description="Verbindung mit der Abfrage 'PP_ (10)' in der Arbeitsmappe." type="5" refreshedVersion="8" background="1" saveData="1">
    <dbPr connection="Provider=Microsoft.Mashup.OleDb.1;Data Source=$Workbook$;Location=&quot;PP_ (10)&quot;;Extended Properties=&quot;&quot;" command="SELECT * FROM [PP_ (10)]"/>
  </connection>
  <connection id="4" xr16:uid="{B9CF2921-3737-4C2A-9FFC-20284873FCE0}" keepAlive="1" name="Abfrage - PP_ (11)" description="Verbindung mit der Abfrage 'PP_ (11)' in der Arbeitsmappe." type="5" refreshedVersion="8" background="1" saveData="1">
    <dbPr connection="Provider=Microsoft.Mashup.OleDb.1;Data Source=$Workbook$;Location=&quot;PP_ (11)&quot;;Extended Properties=&quot;&quot;" command="SELECT * FROM [PP_ (11)]"/>
  </connection>
  <connection id="5" xr16:uid="{6FC2DA6F-DE17-4CE8-AB91-FF21845802C4}" keepAlive="1" name="Abfrage - PP_ (12)" description="Verbindung mit der Abfrage 'PP_ (12)' in der Arbeitsmappe." type="5" refreshedVersion="8" background="1" saveData="1">
    <dbPr connection="Provider=Microsoft.Mashup.OleDb.1;Data Source=$Workbook$;Location=&quot;PP_ (12)&quot;;Extended Properties=&quot;&quot;" command="SELECT * FROM [PP_ (12)]"/>
  </connection>
  <connection id="6" xr16:uid="{0E65743A-90DB-42BC-B609-282976500BED}" keepAlive="1" name="Abfrage - PP_ (13)" description="Verbindung mit der Abfrage 'PP_ (13)' in der Arbeitsmappe." type="5" refreshedVersion="8" background="1" saveData="1">
    <dbPr connection="Provider=Microsoft.Mashup.OleDb.1;Data Source=$Workbook$;Location=&quot;PP_ (13)&quot;;Extended Properties=&quot;&quot;" command="SELECT * FROM [PP_ (13)]"/>
  </connection>
  <connection id="7" xr16:uid="{F00C95FA-4424-4E27-80A2-420C66563386}" keepAlive="1" name="Abfrage - PP_ (14)" description="Verbindung mit der Abfrage 'PP_ (14)' in der Arbeitsmappe." type="5" refreshedVersion="8" background="1" saveData="1">
    <dbPr connection="Provider=Microsoft.Mashup.OleDb.1;Data Source=$Workbook$;Location=&quot;PP_ (14)&quot;;Extended Properties=&quot;&quot;" command="SELECT * FROM [PP_ (14)]"/>
  </connection>
  <connection id="8" xr16:uid="{83E8D33C-FE68-4FC8-9488-721A99CB147A}" keepAlive="1" name="Abfrage - PP_ (15)" description="Verbindung mit der Abfrage 'PP_ (15)' in der Arbeitsmappe." type="5" refreshedVersion="8" background="1" saveData="1">
    <dbPr connection="Provider=Microsoft.Mashup.OleDb.1;Data Source=$Workbook$;Location=&quot;PP_ (15)&quot;;Extended Properties=&quot;&quot;" command="SELECT * FROM [PP_ (15)]"/>
  </connection>
  <connection id="9" xr16:uid="{BD75F8BC-3B6F-4AB0-8527-7A3180FAA121}" keepAlive="1" name="Abfrage - PP_ (16)" description="Verbindung mit der Abfrage 'PP_ (16)' in der Arbeitsmappe." type="5" refreshedVersion="8" background="1" saveData="1">
    <dbPr connection="Provider=Microsoft.Mashup.OleDb.1;Data Source=$Workbook$;Location=&quot;PP_ (16)&quot;;Extended Properties=&quot;&quot;" command="SELECT * FROM [PP_ (16)]"/>
  </connection>
  <connection id="10" xr16:uid="{A0CC7FB1-9B61-41E4-A04F-3D98AE0589A1}" keepAlive="1" name="Abfrage - PP_ (17)" description="Verbindung mit der Abfrage 'PP_ (17)' in der Arbeitsmappe." type="5" refreshedVersion="8" background="1" saveData="1">
    <dbPr connection="Provider=Microsoft.Mashup.OleDb.1;Data Source=$Workbook$;Location=&quot;PP_ (17)&quot;;Extended Properties=&quot;&quot;" command="SELECT * FROM [PP_ (17)]"/>
  </connection>
  <connection id="11" xr16:uid="{17F21876-0C84-4620-9533-7D4F1226C9C2}" keepAlive="1" name="Abfrage - PP_ (18)" description="Verbindung mit der Abfrage 'PP_ (18)' in der Arbeitsmappe." type="5" refreshedVersion="8" background="1" saveData="1">
    <dbPr connection="Provider=Microsoft.Mashup.OleDb.1;Data Source=$Workbook$;Location=&quot;PP_ (18)&quot;;Extended Properties=&quot;&quot;" command="SELECT * FROM [PP_ (18)]"/>
  </connection>
  <connection id="12" xr16:uid="{144C6109-8E58-4469-A5DD-337A21EE104A}" keepAlive="1" name="Abfrage - PP_ (19)" description="Verbindung mit der Abfrage 'PP_ (19)' in der Arbeitsmappe." type="5" refreshedVersion="8" background="1" saveData="1">
    <dbPr connection="Provider=Microsoft.Mashup.OleDb.1;Data Source=$Workbook$;Location=&quot;PP_ (19)&quot;;Extended Properties=&quot;&quot;" command="SELECT * FROM [PP_ (19)]"/>
  </connection>
  <connection id="13" xr16:uid="{30628B6F-7D33-45F9-BC34-9354FC040495}" keepAlive="1" name="Abfrage - PP_ (2)" description="Verbindung mit der Abfrage 'PP_ (2)' in der Arbeitsmappe." type="5" refreshedVersion="8" background="1" saveData="1">
    <dbPr connection="Provider=Microsoft.Mashup.OleDb.1;Data Source=$Workbook$;Location=&quot;PP_ (2)&quot;;Extended Properties=&quot;&quot;" command="SELECT * FROM [PP_ (2)]"/>
  </connection>
  <connection id="14" xr16:uid="{64515DB8-758D-4DB7-9FFC-340CC780129F}" keepAlive="1" name="Abfrage - PP_ (20)" description="Verbindung mit der Abfrage 'PP_ (20)' in der Arbeitsmappe." type="5" refreshedVersion="8" background="1" saveData="1">
    <dbPr connection="Provider=Microsoft.Mashup.OleDb.1;Data Source=$Workbook$;Location=&quot;PP_ (20)&quot;;Extended Properties=&quot;&quot;" command="SELECT * FROM [PP_ (20)]"/>
  </connection>
  <connection id="15" xr16:uid="{C9EB90BC-8103-4E8C-96B6-16C75AAF9D15}" keepAlive="1" name="Abfrage - PP_ (21)" description="Verbindung mit der Abfrage 'PP_ (21)' in der Arbeitsmappe." type="5" refreshedVersion="8" background="1" saveData="1">
    <dbPr connection="Provider=Microsoft.Mashup.OleDb.1;Data Source=$Workbook$;Location=&quot;PP_ (21)&quot;;Extended Properties=&quot;&quot;" command="SELECT * FROM [PP_ (21)]"/>
  </connection>
  <connection id="16" xr16:uid="{FDE4F1E5-2232-4185-B376-7D77B9915A49}" keepAlive="1" name="Abfrage - PP_ (22)" description="Verbindung mit der Abfrage 'PP_ (22)' in der Arbeitsmappe." type="5" refreshedVersion="8" background="1" saveData="1">
    <dbPr connection="Provider=Microsoft.Mashup.OleDb.1;Data Source=$Workbook$;Location=&quot;PP_ (22)&quot;;Extended Properties=&quot;&quot;" command="SELECT * FROM [PP_ (22)]"/>
  </connection>
  <connection id="17" xr16:uid="{E83A9FD6-779F-4405-9A90-430E8411DC27}" keepAlive="1" name="Abfrage - PP_ (23)" description="Verbindung mit der Abfrage 'PP_ (23)' in der Arbeitsmappe." type="5" refreshedVersion="8" background="1" saveData="1">
    <dbPr connection="Provider=Microsoft.Mashup.OleDb.1;Data Source=$Workbook$;Location=&quot;PP_ (23)&quot;;Extended Properties=&quot;&quot;" command="SELECT * FROM [PP_ (23)]"/>
  </connection>
  <connection id="18" xr16:uid="{65314BCE-35AC-4F90-9D64-BBE73F261BAC}" keepAlive="1" name="Abfrage - PP_ (3)" description="Verbindung mit der Abfrage 'PP_ (3)' in der Arbeitsmappe." type="5" refreshedVersion="8" background="1" saveData="1">
    <dbPr connection="Provider=Microsoft.Mashup.OleDb.1;Data Source=$Workbook$;Location=&quot;PP_ (3)&quot;;Extended Properties=&quot;&quot;" command="SELECT * FROM [PP_ (3)]"/>
  </connection>
  <connection id="19" xr16:uid="{BBC9C472-2AD2-4D82-A1B2-561FC97DEA18}" keepAlive="1" name="Abfrage - PP_ (4)" description="Verbindung mit der Abfrage 'PP_ (4)' in der Arbeitsmappe." type="5" refreshedVersion="8" background="1" saveData="1">
    <dbPr connection="Provider=Microsoft.Mashup.OleDb.1;Data Source=$Workbook$;Location=&quot;PP_ (4)&quot;;Extended Properties=&quot;&quot;" command="SELECT * FROM [PP_ (4)]"/>
  </connection>
  <connection id="20" xr16:uid="{0411FEA4-650F-4CE7-B4E7-782830D37692}" keepAlive="1" name="Abfrage - PP_ (5)" description="Verbindung mit der Abfrage 'PP_ (5)' in der Arbeitsmappe." type="5" refreshedVersion="8" background="1" saveData="1">
    <dbPr connection="Provider=Microsoft.Mashup.OleDb.1;Data Source=$Workbook$;Location=&quot;PP_ (5)&quot;;Extended Properties=&quot;&quot;" command="SELECT * FROM [PP_ (5)]"/>
  </connection>
  <connection id="21" xr16:uid="{C253A5A5-FFCB-493E-A6FF-4DB94E34C723}" keepAlive="1" name="Abfrage - PP_ (6)" description="Verbindung mit der Abfrage 'PP_ (6)' in der Arbeitsmappe." type="5" refreshedVersion="8" background="1" saveData="1">
    <dbPr connection="Provider=Microsoft.Mashup.OleDb.1;Data Source=$Workbook$;Location=&quot;PP_ (6)&quot;;Extended Properties=&quot;&quot;" command="SELECT * FROM [PP_ (6)]"/>
  </connection>
  <connection id="22" xr16:uid="{4760A658-E517-4C1B-B494-0D3795DFCB81}" keepAlive="1" name="Abfrage - PP_ (7)" description="Verbindung mit der Abfrage 'PP_ (7)' in der Arbeitsmappe." type="5" refreshedVersion="8" background="1" saveData="1">
    <dbPr connection="Provider=Microsoft.Mashup.OleDb.1;Data Source=$Workbook$;Location=&quot;PP_ (7)&quot;;Extended Properties=&quot;&quot;" command="SELECT * FROM [PP_ (7)]"/>
  </connection>
  <connection id="23" xr16:uid="{D7A2BC53-AFDC-4164-AF7D-8935DCC96483}" keepAlive="1" name="Abfrage - PP_ (8)" description="Verbindung mit der Abfrage 'PP_ (8)' in der Arbeitsmappe." type="5" refreshedVersion="8" background="1" saveData="1">
    <dbPr connection="Provider=Microsoft.Mashup.OleDb.1;Data Source=$Workbook$;Location=&quot;PP_ (8)&quot;;Extended Properties=&quot;&quot;" command="SELECT * FROM [PP_ (8)]"/>
  </connection>
  <connection id="24" xr16:uid="{A2FB67CB-AF18-4D84-BDB9-2126FD9FA23D}" keepAlive="1" name="Abfrage - PP_ (9)" description="Verbindung mit der Abfrage 'PP_ (9)' in der Arbeitsmappe." type="5" refreshedVersion="8" background="1" saveData="1">
    <dbPr connection="Provider=Microsoft.Mashup.OleDb.1;Data Source=$Workbook$;Location=&quot;PP_ (9)&quot;;Extended Properties=&quot;&quot;" command="SELECT * FROM [PP_ (9)]"/>
  </connection>
  <connection id="25" xr16:uid="{98C2BFA3-CDDE-411F-A47F-35DB2FF61FB2}" keepAlive="1" name="Abfrage - PP_08_II" description="Verbindung mit der Abfrage 'PP_08_II' in der Arbeitsmappe." type="5" refreshedVersion="8" background="1" saveData="1">
    <dbPr connection="Provider=Microsoft.Mashup.OleDb.1;Data Source=$Workbook$;Location=PP_08_II;Extended Properties=&quot;&quot;" command="SELECT * FROM [PP_08_II]"/>
  </connection>
  <connection id="26" xr16:uid="{2CF8E6AB-FF26-42CB-AB8D-78F6D1E0A012}" keepAlive="1" name="Abfrage - PP_11" description="Verbindung mit der Abfrage 'PP_11' in der Arbeitsmappe." type="5" refreshedVersion="8" background="1" saveData="1">
    <dbPr connection="Provider=Microsoft.Mashup.OleDb.1;Data Source=$Workbook$;Location=PP_11;Extended Properties=&quot;&quot;" command="SELECT * FROM [PP_11]"/>
  </connection>
  <connection id="27" xr16:uid="{CF3ED4CD-139E-4F5F-A56A-A89C750B922B}" keepAlive="1" name="Abfrage - PP_15" description="Verbindung mit der Abfrage 'PP_15' in der Arbeitsmappe." type="5" refreshedVersion="8" background="1" saveData="1">
    <dbPr connection="Provider=Microsoft.Mashup.OleDb.1;Data Source=$Workbook$;Location=PP_15;Extended Properties=&quot;&quot;" command="SELECT * FROM [PP_15]"/>
  </connection>
  <connection id="28" xr16:uid="{6D6281F4-C61E-4723-9901-789AFC3D8CF9}" keepAlive="1" name="Abfrage - PP_16" description="Verbindung mit der Abfrage 'PP_16' in der Arbeitsmappe." type="5" refreshedVersion="8" background="1" saveData="1">
    <dbPr connection="Provider=Microsoft.Mashup.OleDb.1;Data Source=$Workbook$;Location=PP_16;Extended Properties=&quot;&quot;" command="SELECT * FROM [PP_16]"/>
  </connection>
  <connection id="29" xr16:uid="{046CABF5-6D07-4D59-8263-E123715D5DBC}" keepAlive="1" name="Abfrage - PP_16 (2)" description="Verbindung mit der Abfrage 'PP_16 (2)' in der Arbeitsmappe." type="5" refreshedVersion="8" background="1" saveData="1">
    <dbPr connection="Provider=Microsoft.Mashup.OleDb.1;Data Source=$Workbook$;Location=&quot;PP_16 (2)&quot;;Extended Properties=&quot;&quot;" command="SELECT * FROM [PP_16 (2)]"/>
  </connection>
  <connection id="30" xr16:uid="{829C0E7A-76D5-4A9E-BC25-BF44F578A2A3}" keepAlive="1" name="Abfrage - PP_2" description="Verbindung mit der Abfrage 'PP_2' in der Arbeitsmappe." type="5" refreshedVersion="8" background="1" saveData="1">
    <dbPr connection="Provider=Microsoft.Mashup.OleDb.1;Data Source=$Workbook$;Location=PP_2;Extended Properties=&quot;&quot;" command="SELECT * FROM [PP_2]"/>
  </connection>
  <connection id="31" xr16:uid="{044F6949-EC40-4158-97F3-35959B048F08}" keepAlive="1" name="Abfrage - PP_2 (2)" description="Verbindung mit der Abfrage 'PP_2 (2)' in der Arbeitsmappe." type="5" refreshedVersion="8" background="1" saveData="1">
    <dbPr connection="Provider=Microsoft.Mashup.OleDb.1;Data Source=$Workbook$;Location=&quot;PP_2 (2)&quot;;Extended Properties=&quot;&quot;" command="SELECT * FROM [PP_2 (2)]"/>
  </connection>
  <connection id="32" xr16:uid="{CA1D2F7A-801C-4039-BDD2-1C9A84C7FBB3}" keepAlive="1" name="Abfrage - PP_2 (3)" description="Verbindung mit der Abfrage 'PP_2 (3)' in der Arbeitsmappe." type="5" refreshedVersion="8" background="1" saveData="1">
    <dbPr connection="Provider=Microsoft.Mashup.OleDb.1;Data Source=$Workbook$;Location=&quot;PP_2 (3)&quot;;Extended Properties=&quot;&quot;" command="SELECT * FROM [PP_2 (3)]"/>
  </connection>
  <connection id="33" xr16:uid="{DBECC1F8-D3F8-423A-B3AB-CA90D66712DB}" keepAlive="1" name="Abfrage - PP_8" description="Verbindung mit der Abfrage 'PP_8' in der Arbeitsmappe." type="5" refreshedVersion="8" background="1" saveData="1">
    <dbPr connection="Provider=Microsoft.Mashup.OleDb.1;Data Source=$Workbook$;Location=PP_8;Extended Properties=&quot;&quot;" command="SELECT * FROM [PP_8]"/>
  </connection>
  <connection id="34" xr16:uid="{F4D58B6B-EC18-481A-9058-16D21505E4F7}" keepAlive="1" name="Abfrage - PP14" description="Verbindung mit der Abfrage 'PP14' in der Arbeitsmappe." type="5" refreshedVersion="8" background="1" saveData="1">
    <dbPr connection="Provider=Microsoft.Mashup.OleDb.1;Data Source=$Workbook$;Location=PP14;Extended Properties=&quot;&quot;" command="SELECT * FROM [PP14]"/>
  </connection>
  <connection id="35" xr16:uid="{FF9F2D88-9B65-427C-BF8A-385D8571554B}" keepAlive="1" name="Abfrage - PP17_SFC" description="Verbindung mit der Abfrage 'PP17_SFC' in der Arbeitsmappe." type="5" refreshedVersion="8" background="1" saveData="1">
    <dbPr connection="Provider=Microsoft.Mashup.OleDb.1;Data Source=$Workbook$;Location=PP17_SFC;Extended Properties=&quot;&quot;" command="SELECT * FROM [PP17_SFC]"/>
  </connection>
  <connection id="36" xr16:uid="{E7AA0804-7DDD-4AA5-A5D6-ADE2C0F54129}" keepAlive="1" name="Abfrage - PP17_SFC (3)" description="Verbindung mit der Abfrage 'PP17_SFC (3)' in der Arbeitsmappe." type="5" refreshedVersion="8" background="1" saveData="1">
    <dbPr connection="Provider=Microsoft.Mashup.OleDb.1;Data Source=$Workbook$;Location=&quot;PP17_SFC (3)&quot;;Extended Properties=&quot;&quot;" command="SELECT * FROM [PP17_SFC (3)]"/>
  </connection>
  <connection id="37" xr16:uid="{6E9E7929-3EE8-4E6B-8F41-BCAC862C724C}" keepAlive="1" name="Abfrage - PP6" description="Verbindung mit der Abfrage 'PP6' in der Arbeitsmappe." type="5" refreshedVersion="8" background="1" saveData="1">
    <dbPr connection="Provider=Microsoft.Mashup.OleDb.1;Data Source=$Workbook$;Location=PP6;Extended Properties=&quot;&quot;" command="SELECT * FROM [PP6]"/>
  </connection>
  <connection id="38" xr16:uid="{8D35CED4-125B-4C79-8AFB-A09CBA1FEFC7}" keepAlive="1" name="Abfrage - PP7" description="Verbindung mit der Abfrage 'PP7' in der Arbeitsmappe." type="5" refreshedVersion="8" background="1" saveData="1">
    <dbPr connection="Provider=Microsoft.Mashup.OleDb.1;Data Source=$Workbook$;Location=PP7;Extended Properties=&quot;&quot;" command="SELECT * FROM [PP7]"/>
  </connection>
  <connection id="39" xr16:uid="{F18DB561-F956-41BD-9ED3-3FBDDE16D3A5}" keepAlive="1" name="Abfrage - PP7 (2)" description="Verbindung mit der Abfrage 'PP7 (2)' in der Arbeitsmappe." type="5" refreshedVersion="8" background="1" saveData="1">
    <dbPr connection="Provider=Microsoft.Mashup.OleDb.1;Data Source=$Workbook$;Location=&quot;PP7 (2)&quot;;Extended Properties=&quot;&quot;" command="SELECT * FROM [PP7 (2)]"/>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<sst xmlns="http://schemas.openxmlformats.org/spreadsheetml/2006/main" count="20322" uniqueCount="1830">
  <si>
    <t xml:space="preserve">Project-partner </t>
  </si>
  <si>
    <t>Date of the activity DD/MM/YYYY</t>
  </si>
  <si>
    <t>Duration of the contribution in hours</t>
  </si>
  <si>
    <t>Presentations on project-related information (face-to-face and online via teams, zoom etc; in person); print media; online media</t>
  </si>
  <si>
    <t>Short description (e. g. organiser and topic of the event, title of the presentation, web-addresses etc.)</t>
  </si>
  <si>
    <t>Place</t>
  </si>
  <si>
    <t xml:space="preserve">PR material used (project logo, roll-up, cube, video, presentation, flyer, poster, etc.) </t>
  </si>
  <si>
    <t xml:space="preserve">Persons reached general </t>
  </si>
  <si>
    <t>Number of organisations reached</t>
  </si>
  <si>
    <t>Dissemination Level (local - international)</t>
  </si>
  <si>
    <t>Main target group</t>
  </si>
  <si>
    <t xml:space="preserve">Print media/ number of print </t>
  </si>
  <si>
    <t xml:space="preserve">Online media accesses per month </t>
  </si>
  <si>
    <t>Kind of documents available</t>
  </si>
  <si>
    <t>Column15</t>
  </si>
  <si>
    <t>Column16</t>
  </si>
  <si>
    <t>Column17</t>
  </si>
  <si>
    <t>Column18</t>
  </si>
  <si>
    <t>Column19</t>
  </si>
  <si>
    <t>Column20</t>
  </si>
  <si>
    <t>Column21</t>
  </si>
  <si>
    <t>Column22</t>
  </si>
  <si>
    <t>Column23</t>
  </si>
  <si>
    <t>Column24</t>
  </si>
  <si>
    <t>Column25</t>
  </si>
  <si>
    <t>Column26</t>
  </si>
  <si>
    <t>PP07</t>
  </si>
  <si>
    <t xml:space="preserve">since December 2020 - ongoing </t>
  </si>
  <si>
    <t xml:space="preserve">Online - own website </t>
  </si>
  <si>
    <t>Presentation of the project, its activities, 
foreseen outcomes, etc.</t>
  </si>
  <si>
    <t>Vilnius, LT</t>
  </si>
  <si>
    <t xml:space="preserve">project logo, website </t>
  </si>
  <si>
    <t>-</t>
  </si>
  <si>
    <t>Online</t>
  </si>
  <si>
    <t>VET students, teachers, companies, 
stakeholders. All interested parties</t>
  </si>
  <si>
    <t xml:space="preserve">Link </t>
  </si>
  <si>
    <t>2 times/year (since 2021 - ongoing)</t>
  </si>
  <si>
    <t>other event with presentation about 3 LoE</t>
  </si>
  <si>
    <t>Information about the project and the 
opportunities it offers during the events organized in collaboration with Employment service</t>
  </si>
  <si>
    <t>project logo, cube, presentation, website</t>
  </si>
  <si>
    <t>Regional</t>
  </si>
  <si>
    <t xml:space="preserve">Unemployed persons, SMEs employees, 
adult learners </t>
  </si>
  <si>
    <t>15.01.2021</t>
  </si>
  <si>
    <t>Presentation of the project aims and foreseen outcomes at the international Conference on Project Development (CPD) 2020/21 (online)</t>
  </si>
  <si>
    <t>Cologne, DE</t>
  </si>
  <si>
    <t>project logo, presentation</t>
  </si>
  <si>
    <t>15 organisations from 7 EU countries
 (BE, DE, ES, GR, IT, LT, SI)</t>
  </si>
  <si>
    <t>International</t>
  </si>
  <si>
    <t>Representatives of VET organisations, 
higher education providers, Chambers, employer associations, companies</t>
  </si>
  <si>
    <t xml:space="preserve">Agenda </t>
  </si>
  <si>
    <t>17.02.2021</t>
  </si>
  <si>
    <t>Presentation of the project aims 
and foreseen outcomes at the national conference for VET teachers</t>
  </si>
  <si>
    <t xml:space="preserve">
40 VET schools in Lithuania</t>
  </si>
  <si>
    <t>National</t>
  </si>
  <si>
    <t>Representatives of VET organisations</t>
  </si>
  <si>
    <t>Print screen</t>
  </si>
  <si>
    <t>03.11.2021</t>
  </si>
  <si>
    <t>Information about the project and its 
outcomes presented at the annual international conference of the Association – AEHT 2021</t>
  </si>
  <si>
    <t>Tallinn, Estonia</t>
  </si>
  <si>
    <t>project logo, presentation, website</t>
  </si>
  <si>
    <t>participants 
from 32 European countries</t>
  </si>
  <si>
    <t>VET providers, higher education providers, 
companies, Chambers, associations, policy makers</t>
  </si>
  <si>
    <t>May/June 
2021</t>
  </si>
  <si>
    <t xml:space="preserve">Information about the start of the training </t>
  </si>
  <si>
    <t>All interested parties</t>
  </si>
  <si>
    <t>25.02.2022</t>
  </si>
  <si>
    <t>Information about the project and its 
outcomes presented at the annual executive report of the director of VET centre Zirmunai</t>
  </si>
  <si>
    <t>website</t>
  </si>
  <si>
    <t>Representatives of policy makers, 
educational authorities</t>
  </si>
  <si>
    <t>Copy of the Report</t>
  </si>
  <si>
    <t>28.02.2022</t>
  </si>
  <si>
    <t>Presentation of the project to VET teachers 
and administration representatives from Latvia</t>
  </si>
  <si>
    <t>1 organisation
 from Latvia</t>
  </si>
  <si>
    <t>European</t>
  </si>
  <si>
    <t>30.03.2022</t>
  </si>
  <si>
    <t>Presentation of the project to VET teachers
 at the international joint staff training event</t>
  </si>
  <si>
    <t>Riga, LV</t>
  </si>
  <si>
    <t xml:space="preserve"> 
6 organisations from 6 countries (BE, FI, LV, LT, PT, TR)</t>
  </si>
  <si>
    <t>07.04.2022</t>
  </si>
  <si>
    <t>Information about the project and its 
outcomes presented at the annual meeting of the Association</t>
  </si>
  <si>
    <t>Vilnius, 
Lithuania</t>
  </si>
  <si>
    <t>32 organisations</t>
  </si>
  <si>
    <t>Local</t>
  </si>
  <si>
    <t>Companies, Chambers, VET providers,
 policy makers</t>
  </si>
  <si>
    <t>29.09.2022</t>
  </si>
  <si>
    <t>Presentation of the project at the international meeting</t>
  </si>
  <si>
    <t>6 organisations  from 
6 countries (AT, BE, GR, ES, IT, SL)</t>
  </si>
  <si>
    <t>Representatives of VET organisations, 
Chambers of Crafts</t>
  </si>
  <si>
    <t>19.10.2022</t>
  </si>
  <si>
    <t>Information about the project and its 
outcomes presented at the annual international conference of the Association – AEHT 2022</t>
  </si>
  <si>
    <t>Senigallia, Italy</t>
  </si>
  <si>
    <t xml:space="preserve">
participants from 40 European countries</t>
  </si>
  <si>
    <t xml:space="preserve"> website</t>
  </si>
  <si>
    <t>20.01.2023</t>
  </si>
  <si>
    <t>Presentation of the project aims and foreseen outcomes at the international Conference on Project Development (CPD)</t>
  </si>
  <si>
    <t>Liege, BE</t>
  </si>
  <si>
    <t>presentation, project website</t>
  </si>
  <si>
    <t>24 organisations from 9 EU countries
 (AT, BE, DE, DK, ES, GR, IT, LT, SI)</t>
  </si>
  <si>
    <t>Agenda</t>
  </si>
  <si>
    <t>20-21.04.2023</t>
  </si>
  <si>
    <t>Presentation of the 3LoE and training opportunities at the VESK Open days events</t>
  </si>
  <si>
    <t>12 schools from Vilnius and its region, 2 Employment services, 1 Ministry of Science and Education</t>
  </si>
  <si>
    <t>Students, unemployed people, policy makers</t>
  </si>
  <si>
    <t>Photos, agenda</t>
  </si>
  <si>
    <t>09.11.2023</t>
  </si>
  <si>
    <t>Presentation of the project at the General Assembly of the European Association of Hotel and Tourism schools</t>
  </si>
  <si>
    <t>112 organisations from 24 countries</t>
  </si>
  <si>
    <t>Representatives of VET organisations, 
higher education providers, Chambers, employer associations</t>
  </si>
  <si>
    <t>17.11.2023</t>
  </si>
  <si>
    <t>Presentation of the project at the national event for VET practitioners</t>
  </si>
  <si>
    <t>presentation, website</t>
  </si>
  <si>
    <t>38 organisations</t>
  </si>
  <si>
    <t xml:space="preserve">Representatives of VET organisations, policy makers, 
educational authorities </t>
  </si>
  <si>
    <t>3.2021</t>
  </si>
  <si>
    <t xml:space="preserve">Online - newsletter </t>
  </si>
  <si>
    <t>Information about the project and its outcomes 
in the organisation’s newsletter delivered to partners across Europe</t>
  </si>
  <si>
    <t>22 European countries</t>
  </si>
  <si>
    <t>project logo</t>
  </si>
  <si>
    <t>54 organisations</t>
  </si>
  <si>
    <t>Representatives of VET organisations, 
higher education providers, Chambers, employer associations, companies, all interested parties</t>
  </si>
  <si>
    <t>Copy of a newsletter</t>
  </si>
  <si>
    <t xml:space="preserve">Information about the project and its 
outcomes in the organisation’s newsletter </t>
  </si>
  <si>
    <t>Lithuania</t>
  </si>
  <si>
    <t>Representatives of VET organisations, VET
 students, higher education providers, Chambers, employer associations, companies, all interested parties</t>
  </si>
  <si>
    <t>Information about the project and its 
outcomes in the organisation’s newsletter delivered to partners across Europe</t>
  </si>
  <si>
    <t>22 European 
countries</t>
  </si>
  <si>
    <t>Information about the project and its 
outcomes in the international project newsletter</t>
  </si>
  <si>
    <t>Greece, Italy, 
Lithuania, Portugal, Spain, Turkey, UK</t>
  </si>
  <si>
    <t>Representatives of VET organisations, VET 
students, higher education providers, Chambers, employer associations, companies, all interested parties</t>
  </si>
  <si>
    <t>4.2022</t>
  </si>
  <si>
    <t xml:space="preserve">Lithuania </t>
  </si>
  <si>
    <t>11.2023</t>
  </si>
  <si>
    <t xml:space="preserve">SUMME </t>
  </si>
  <si>
    <t xml:space="preserve">Online media accesses per </t>
  </si>
  <si>
    <t>PP08</t>
  </si>
  <si>
    <t>15/05/2021</t>
  </si>
  <si>
    <t>not relevant</t>
  </si>
  <si>
    <t>Project summary published on website</t>
  </si>
  <si>
    <t>www.ccic.lt</t>
  </si>
  <si>
    <t>Project logo, video</t>
  </si>
  <si>
    <t>n/a</t>
  </si>
  <si>
    <t>SMEs and employees</t>
  </si>
  <si>
    <t>https://paneveziorumai.lt/triju-pakopu-profesinio-meistriskumo-centrai-kvalifikacijos-verslumas-ir-inovacijos-zaliosios-ekonomikos-kontekste-3loe/</t>
  </si>
  <si>
    <t>13/06/2021</t>
  </si>
  <si>
    <t>Newsletter No. 1 sent via email and published on website</t>
  </si>
  <si>
    <t>Project and program logos, photos of events</t>
  </si>
  <si>
    <t>https://paneveziorumai.lt/wp-content/uploads/2021/08/3LOE-naujienlaiskis-1.pdf</t>
  </si>
  <si>
    <t>PDF</t>
  </si>
  <si>
    <t>05/09/2021</t>
  </si>
  <si>
    <t xml:space="preserve">Information on project events in Hamburg </t>
  </si>
  <si>
    <t>Photos of event</t>
  </si>
  <si>
    <t xml:space="preserve">https://paneveziorumai.lt/projekto-3loe-mokymai-hamburge/ </t>
  </si>
  <si>
    <t>07/09/2021</t>
  </si>
  <si>
    <t>Online - social media (twitter, linkdIn, facebook etc.)</t>
  </si>
  <si>
    <t>Posts on project events attended by PP8</t>
  </si>
  <si>
    <t>Facebook</t>
  </si>
  <si>
    <t>https://www.facebook.com/panevezioppar/posts/pfbid022A9HdeRuRpx6NqcbRaeYkppWE4tVEs1QQk3DZRx845X5RYoaLQQpm6DbizZV9ftgl</t>
  </si>
  <si>
    <t>06/10/2021</t>
  </si>
  <si>
    <t>https://www.facebook.com/panevezioppar/posts/pfbid0oPUqT9pPE32jjr3DwnuuSt2mZHaunYYeRTPXg2kqFMm8NoNucDZ32526w3SHxX44l</t>
  </si>
  <si>
    <t>07/10/2021</t>
  </si>
  <si>
    <t>Other</t>
  </si>
  <si>
    <t>TV news release on international project events in Panevezys.  Extra published on www.gntv.lt website, Facebook and Youtube platform</t>
  </si>
  <si>
    <t>www.ccic.lt/ GNTV</t>
  </si>
  <si>
    <t>Video</t>
  </si>
  <si>
    <t>https://www.gntv.lt/panevezio-ppar-jubiliejini-trisdesimtmeti-pradejo-mineti-svarbia-konferencija/ https://www.youtube.com/watch?v=ly7-TU69IEg https://www.facebook.com/watch/?ref=saved&amp;v=1258154481273800</t>
  </si>
  <si>
    <t xml:space="preserve">Publication about project conference in news portal www.jp.lt </t>
  </si>
  <si>
    <t>www.jp.lt</t>
  </si>
  <si>
    <t>https://jp.lt/tarptautineje-konferencijoje-pristatytas-panevezys/?fbclid=IwAR0npVmzj0teMXwv43tGTs3M4FIdpx56WBaUjfm_Tp8gdBnwuvtAn5EYQsA</t>
  </si>
  <si>
    <t>08/10/2021</t>
  </si>
  <si>
    <t>Posts on project events organized by PP8</t>
  </si>
  <si>
    <t>https://www.facebook.com/panevezioppar/posts/pfbid0k3CKSc9Kf4xM3rHsrnbcPt8QimTb5NwGMFk1GaCuHdEiNfxtSNfeFoPTwA2zWRFKl</t>
  </si>
  <si>
    <t>https://www.facebook.com/panevezioppar/posts/pfbid0iJqCeMYSUxQ1vYDvJGVz64xpK9iy3oxp53LzPbFAXEfS2xE5u3D5eGQCdRLaw89Nl</t>
  </si>
  <si>
    <t>09/10/2021</t>
  </si>
  <si>
    <t>Information on project events in Panevezys</t>
  </si>
  <si>
    <t xml:space="preserve">https://paneveziorumai.lt/projekto-3loe-renginiai-vyko-panevezyje/ </t>
  </si>
  <si>
    <t>17/01/2022</t>
  </si>
  <si>
    <t>Information on project online trainings</t>
  </si>
  <si>
    <t>https://paneveziorumai.lt/vyko-tarptautinio-projekto-3loe-mokymai/</t>
  </si>
  <si>
    <t>06/04/2022</t>
  </si>
  <si>
    <t>https://www.facebook.com/panevezioppar/posts/pfbid0ZGjR8WvuQ8HvJzWcxeEQyp96nLyFYXBWet3mDHGhQau2RCSf68LaaU2wscgb5CjZl</t>
  </si>
  <si>
    <t>09/04/2022</t>
  </si>
  <si>
    <t>Press release on project aims, events and activities already implemented and planned by PP8. Extra sent to news portal www.jp.lt</t>
  </si>
  <si>
    <t>Text</t>
  </si>
  <si>
    <t>https://paneveziorumai.lt/tesiamos-tarptautinio-projekto-triju-pakopu-profesinio-meistriskumo-centrai-kvalifikacijos-verslumas-ir-inovacijos-zaliosios-ekonomikos-kontekste-3loe-veiklos/</t>
  </si>
  <si>
    <t>02/05/2022</t>
  </si>
  <si>
    <t>https://www.facebook.com/panevezioppar/posts/pfbid0MAHxNC7bxqNTqMyNZhZTXgTsZRPBrB91NSXUvk3dGVHMMt9JYb9y6AadkAhreNACl</t>
  </si>
  <si>
    <t>18/05/2022</t>
  </si>
  <si>
    <t>https://www.facebook.com/panevezioppar/posts/pfbid02j2z8wMyHQPZ1doKedKo4yHYRLeDPzFNgx1jXok8iPun943cVC9Lgbk2F5NXdsR2Al</t>
  </si>
  <si>
    <t>13/09/2022</t>
  </si>
  <si>
    <t>Project video on Youtube channel (and Chamber website)</t>
  </si>
  <si>
    <t>https://www.youtube.com/watch?v=ww0OL3bQgZQ&amp;t=2s</t>
  </si>
  <si>
    <t>04/11/2022</t>
  </si>
  <si>
    <t>Information on project events in Rome</t>
  </si>
  <si>
    <t>https://paneveziorumai.lt/projekto-3loe-renginiai-romoje/</t>
  </si>
  <si>
    <t>17/01/2023</t>
  </si>
  <si>
    <t>Newsletter No. 2 sent via email and published on website</t>
  </si>
  <si>
    <t>https://paneveziorumai.lt/wp-content/uploads/2021/08/3LOE-naujienlaiskis-2.pdf</t>
  </si>
  <si>
    <t>19/04/2023</t>
  </si>
  <si>
    <t>Project 3 LoE presentation during the Panevezys "Soroptima" club and Panevezys business women network meeting</t>
  </si>
  <si>
    <t>Panevezys</t>
  </si>
  <si>
    <t>Project logo, cube, presentation</t>
  </si>
  <si>
    <t xml:space="preserve">Participants list </t>
  </si>
  <si>
    <t>11/05/2023</t>
  </si>
  <si>
    <t>Information on project events in Barcelona</t>
  </si>
  <si>
    <t>https://paneveziorumai.lt/tarptautinio-projekto-partneriu-susitikime-dalyvauja-ir-panevezio-prekybos-pramones-ir-amatu-rumu-atstovai/</t>
  </si>
  <si>
    <t>04/08/2023</t>
  </si>
  <si>
    <t>Newsletter No. 3 sent via email and published on website</t>
  </si>
  <si>
    <t>https://paneveziorumai.lt/wp-content/uploads/2021/05/3LoEnaujienlaiskis-3.pdf</t>
  </si>
  <si>
    <t>28/09/2023</t>
  </si>
  <si>
    <t>product-, projectplacement of 3 LoE</t>
  </si>
  <si>
    <t>Short project introduction and cube of 3 LoE placement during Panevezys IQ forum 2023 for SMEs and regional and national stakeholders</t>
  </si>
  <si>
    <t>Panevėžys Civic Art Gallery</t>
  </si>
  <si>
    <t>Project cube, photos of event</t>
  </si>
  <si>
    <t>https://paneveziorumai.lt/21238-2/ https://jp.lt/panevezyje-vykusiame-iq-forume-diskutuota-kokias-galimybes-rail-baltica-gelezinkelis-suteiks-aukstaitijos-sostinei1/ https://www.facebook.com/panevezioppar/posts/pfbid032vQQQEPgKJjx6Ubx2WSp4ph4H78DpSydJBrQdf3vUKR3M7ZhDsKCFY9bcB8hj5FDl</t>
  </si>
  <si>
    <t>29/09/2023</t>
  </si>
  <si>
    <t>Presentation about 3 LoE for Panevezys district municipality and Chamber of Agriculture of LR</t>
  </si>
  <si>
    <t>Panevezys district municipality</t>
  </si>
  <si>
    <t>Project cube, presentation</t>
  </si>
  <si>
    <t>Regional and national stakeholders such as politicians, business associations, administrations, employment agencies, chambers, ministries, education and university networks, etc.</t>
  </si>
  <si>
    <t>PPT presentation, photos of event</t>
  </si>
  <si>
    <t>16/10/2023</t>
  </si>
  <si>
    <t>Presentation about 3 LoE benefits during Panevezys business council meeting regarding Panevezys college future perspectives and performance enhancement</t>
  </si>
  <si>
    <t>Panevezys Chambers of Commerce, Industry and Crafts, J. Urbsio str. 3, Panevezys</t>
  </si>
  <si>
    <t>Project presentation</t>
  </si>
  <si>
    <t>https://paneveziorumai.lt/verslas-reikalauja-kad-panevezio-kolegija-liktu-savarankiska-mokykla/</t>
  </si>
  <si>
    <t>17/10/2023</t>
  </si>
  <si>
    <t>Presentation about 3 LoE for Association of Lithuanian Chambers of Commerce, Industry and Crafts</t>
  </si>
  <si>
    <t>PPT presentation, Agenda</t>
  </si>
  <si>
    <t>Organisation</t>
  </si>
  <si>
    <t>PP11</t>
  </si>
  <si>
    <t>NN/NN/2023</t>
  </si>
  <si>
    <t>Print - book publication</t>
  </si>
  <si>
    <t xml:space="preserve">The Green Entrepreneurial approach is an important trend in strengthening education and research in Europe and in the world. The article examines a concept of green entrepreneurship and development of “skills ecosystems” as a dimension in university education and research. This methodology serves as a tool for integrating a number of main goals focused on providing high quality vocational skills to young people and contributing to regional development, innovation, smart specialisation and social inclusion.  The article discusses how educational institutions must respond to the challenges in providing a high-quality research-training environment. The authors show that the establishment of dual education and related research at university level is an evident strategy for higher education institutions as this will give students an opportunity to acquire solid knowledge about subject matters and contribute to build a stimulating research environment. This contribution aims to offer insight into the implications in relation to the need to expand and adapt the content and the approach of Green Entrepreneurship and innovation in dual educational programmes and research in the EU and Latvia.
The development of analytical skills and specialist knowledge promoted by dual education is a particular asset in areas, where in-depth knowledge of the green entrepreneurial orientation approach is key to research excellence.
Keywords: green entrepreneurship, research, universities, dual education.
</t>
  </si>
  <si>
    <t>Baden-Baden, Germany</t>
  </si>
  <si>
    <t>Reference to the project</t>
  </si>
  <si>
    <t>academia,policy-makers,general public- 100</t>
  </si>
  <si>
    <t xml:space="preserve">International stakeholders like international umbrella organizations from business associations and educational institutions like UEAPME, EUA, sme-united udgl. </t>
  </si>
  <si>
    <t>Book</t>
  </si>
  <si>
    <t>https://www.flickr.com/photos/189792265@N06/albums/72177720307149086</t>
  </si>
  <si>
    <t>https://www.nomos-shop.de/en/nomos/title/the-eu-green-deal-and-its-implementation-id-114284/</t>
  </si>
  <si>
    <t xml:space="preserve"> The presentation was focused on  a concept of green entrepreneurship. discusses how educational institutions must respond to the challenges in providing a high-quality research-training environment. The authors show that the establishment of dual education and related research at university level is an evident strategy for higher education institutions as this will give students an opportunity to acquire solid knowledge about subject matters and contribute to build a stimulating research environment. This contribution aims to offer insight into the implications in relation to the need to expand and adapt the content and the approach of Green Entrepreneurship and innovation in dual educational programmes and research in the EU and Latvia.
The development of analytical skills and specialist knowledge promoted by dual education is a particular asset in areas, where in-depth knowledge of the green entrepreneurial orientation approach is key to research excellence.
Keywords: green entrepreneurship, research, universities, dual education.</t>
  </si>
  <si>
    <t>Riga, Riga Stradins University</t>
  </si>
  <si>
    <t xml:space="preserve">Logo and Reference to the project </t>
  </si>
  <si>
    <t>academia,policy-makers-100</t>
  </si>
  <si>
    <t>https://www.f+M2lickr.com/photos/189792265@N06/albums/72177720307149086</t>
  </si>
  <si>
    <t>31/08/2023- 01/09/2023</t>
  </si>
  <si>
    <t xml:space="preserve">The presenters show that the establishment of dual education and related research at university level is an evident strategy for higher education institutions as this will give students an opportunity to acquire solid knowledge about subject matters and contribute to build a stimulating research environment. </t>
  </si>
  <si>
    <t>City University of Bremen, Germany</t>
  </si>
  <si>
    <t>Project logo</t>
  </si>
  <si>
    <t>On-line and On-site</t>
  </si>
  <si>
    <t>Programme. The publication is expected at Nomos Baden-Baden</t>
  </si>
  <si>
    <t>Workshop for contents of 3 LoE</t>
  </si>
  <si>
    <t>The participants discuss the Green economy concept in relation to the macroeconomic trends in Latvia, ports and rail ways in Latvia, constraction building in Latvia</t>
  </si>
  <si>
    <t>City University of Bremen, Germany, University of Latvia, Riga Stradins University</t>
  </si>
  <si>
    <t>Presentations</t>
  </si>
  <si>
    <t>On-site</t>
  </si>
  <si>
    <t>Programme and presentations</t>
  </si>
  <si>
    <t xml:space="preserve">Date of the activity </t>
  </si>
  <si>
    <t>PP13</t>
  </si>
  <si>
    <t>consultations about 3 LoE</t>
  </si>
  <si>
    <t xml:space="preserve">Organiser: Ministry and Chamber; Presentation and discussion on vocational higher education in Austria using the example of the QS Energy Efficiency Consulting NQF Level 5 and its further development. </t>
  </si>
  <si>
    <t xml:space="preserve">Vienna, Ministry of Economy and Labour </t>
  </si>
  <si>
    <t>Organiser: iagf ;Presentation and discussion of the preliminary results of the research "Survey in German-speaking countries (Austria, Switzerland, Germany) - best case examples, scientific literature and symposia/conferences on the topic of " Interlinking and permeability of vocational and academic education".</t>
  </si>
  <si>
    <t xml:space="preserve">Vienna, Chamber of Commerce </t>
  </si>
  <si>
    <t xml:space="preserve">presentation, cube </t>
  </si>
  <si>
    <t>Oragniser: Chamber and IAGF; Consultative information of the Member of the National Council Ms. Kaufmann in Parliament - Presentation of the pilot 3 LoE "Energy Efficiency Technician NQF 5" to substantiate the importance of higher vocational education;</t>
  </si>
  <si>
    <t>Parliament, Wien</t>
  </si>
  <si>
    <t xml:space="preserve">Projektlogo auf ppt </t>
  </si>
  <si>
    <t>nicht relevant</t>
  </si>
  <si>
    <t>A blog about the course and results of the workshop on 25.11.2022; "NQF5 Continuing Education - How to do it" - using the example of NQF5 Fire Safety</t>
  </si>
  <si>
    <t>Projektlogo und Projektinhalte in Text und Bild</t>
  </si>
  <si>
    <t xml:space="preserve">all education and training providers </t>
  </si>
  <si>
    <t>https://iagf.at/2023/04/06/die-rauchfangkehrer-preschen-vor-neue-weiterbildung-zum-brandschutzbeauftragten-auf-nqr-5-niveau/</t>
  </si>
  <si>
    <t>ab Dec  2022</t>
  </si>
  <si>
    <t>Bloglike series on IAGF-Website with updates, info about members &amp; meetings</t>
  </si>
  <si>
    <t>online</t>
  </si>
  <si>
    <t>blog</t>
  </si>
  <si>
    <t>https://iagf.at/en/2023/03/07/3loeblog/</t>
  </si>
  <si>
    <t>from July 2021</t>
  </si>
  <si>
    <t>Project film and Project description incl. pics; Website of the Austrian Institute for Applied Research on Skilled Crafts and Trade</t>
  </si>
  <si>
    <t>film, projectlogo</t>
  </si>
  <si>
    <t>https://www.wko.at/branchen/gewerbe-handwerk/start.html</t>
  </si>
  <si>
    <t>from Nov 2022</t>
  </si>
  <si>
    <t>Website of the Austrian Institute for Applied Research on Skilled Crafts and Trade</t>
  </si>
  <si>
    <t>projectlogo, film, picture,</t>
  </si>
  <si>
    <t>https://iagf.at/2022/05/25/3loe/</t>
  </si>
  <si>
    <t>Presentation – General Assembly of the IAGF; Presentation of the results of the project an discussion</t>
  </si>
  <si>
    <t>online via Zoom</t>
  </si>
  <si>
    <t>presentation, project logo</t>
  </si>
  <si>
    <t>Nationale Stakeholder wie Politik, Verwaltungen, Arbeitsagenturen &amp; andere Stakeholder; Kammern, Ministerien, Bildungsanbieter, Universitäten etc.</t>
  </si>
  <si>
    <t>Take Conference 2022, from July 6th – 8th 2022 at the “Universidade Portucalense” in Porto, Portugal; New continuing
vocational education degrees in higher vocational education in the field of green economy"  - Lecture &amp; Project Presentation: on July 7 2022</t>
  </si>
  <si>
    <t>Porto, Portugal, Universidade Portucalense</t>
  </si>
  <si>
    <t>higher educational schools, universities and their teaching personnel</t>
  </si>
  <si>
    <t>ORganiser: federal guild of metalwork tchnician; Project Presentation at the Professional conference for metalwork technicians in Lower Austria/Landesinnungstagung der Metalltechniker in Niederösterreich; Presentations on the subject of digitization and transformation at professional conferences of specific skilled crafts sectors in the federal states;</t>
  </si>
  <si>
    <t>Schallaburg/
Lower Austria</t>
  </si>
  <si>
    <t>Organiser: IAGF; Presentation – General Assembly of the IAGF; Presentation of the results of the project an discussion</t>
  </si>
  <si>
    <t xml:space="preserve">Organiser: IAGF; Project Meeting of the Painting Skills academy in Vienna; Presentation of the project und discussion and exchange of experience of the EQR and further vocational training </t>
  </si>
  <si>
    <t>Vienna, Hotel Kaiserhof</t>
  </si>
  <si>
    <t>presentation, project logo, cube</t>
  </si>
  <si>
    <t>Take Conference 2023 from June 28th – 30th 2023 at the Sopot University, Gdansk, Poland
Lecture &amp; Project Presentation: on 30th June 2023</t>
  </si>
  <si>
    <t xml:space="preserve">Sopot, Gdansk Poland </t>
  </si>
  <si>
    <t>Poster presentation about 3 LoE</t>
  </si>
  <si>
    <t>Organiser: Chamber; Conference of the division of trade and crafts; At the conference of the division of trade and crafts on 7th October 2022 in the Rudolf Sallinger Hall in the WKO building in Vienna, Heidrun Bichler-Ripfel, the head of the Institute for Applied Research on Skilled Crafts and Trade, has presented the latest research results and implementations of innovative vocational training for green jobs of the 3Low-EU project to the highest representatives of the Federal Party Conference on Trade and Crafts, as well as electrical engineering.</t>
  </si>
  <si>
    <t>Roll up</t>
  </si>
  <si>
    <t>Organiser: IAGF; In the framework of the workshop "Farriers to become intangible cultural heritage" the 3 LoE project has been presented</t>
  </si>
  <si>
    <t>Sankt  Pölten WIFI</t>
  </si>
  <si>
    <t xml:space="preserve">Cube, Projektlogo auf Präsentation </t>
  </si>
  <si>
    <t xml:space="preserve">Organiser: Chamber; Best of talents - Siegesfeier der Österreichischen Lehrlingssieger in der WKÖ; </t>
  </si>
  <si>
    <t xml:space="preserve">Roll up </t>
  </si>
  <si>
    <t>Publication/Abstract in the Book Conference of the Take Conference 2023 "Vocational and academic education - mixing possible! 3 LoE and why universities provide a cricital success factor in these centers."</t>
  </si>
  <si>
    <t xml:space="preserve">Projektinhalte als wissenschaftlicher Artikel </t>
  </si>
  <si>
    <t>März_2023</t>
  </si>
  <si>
    <t xml:space="preserve">Print - professional Journals </t>
  </si>
  <si>
    <t xml:space="preserve">Press text about the workshop of 25.11.2022 in the trade journal of chimney sweeps </t>
  </si>
  <si>
    <t>Journal</t>
  </si>
  <si>
    <t>Organiser: IAGF; Development of the contents for the qualification standard of the higher vocational further education of chimney sweeps in the field of "energy efficiency consulting" at level NQF 5</t>
  </si>
  <si>
    <t xml:space="preserve">Salzburg, WIFI Salzburg </t>
  </si>
  <si>
    <t>projectlogo</t>
  </si>
  <si>
    <t>Organiser: IAGF; Development of the contents for the qualification standard of the higher vocational further education of chimney sweeps in the field of "fire protection" at level NQF 5</t>
  </si>
  <si>
    <t>Organiser: IAGF; Finalisation of the qualification standard of higher vocational further education for chimney sweeps in the subject area "Fire protection and property safety as well as security of supply" "Fire protection" at level NQF 5</t>
  </si>
  <si>
    <t xml:space="preserve">Cube, Roll up, Projektlogo auf Präsentation </t>
  </si>
  <si>
    <t>Organiser: IAGF;  Strategic coordination / finding a common language, a common wording for terms such as
"Training, further training, advanced training, new profession, specialization within an existing profession, etc."</t>
  </si>
  <si>
    <t>online Via Zoom</t>
  </si>
  <si>
    <t>Background at the online meeting, logo on the presentation</t>
  </si>
  <si>
    <t xml:space="preserve">
09.03.2023
25.04.2023
16.05.2023
17.05.2023
03.10.2023
14.11.2023</t>
  </si>
  <si>
    <t>Organiser: IAGF; Development of an NQF5 continuing vocational training course "Service technician/technical project manager; Workshop for technical project managers with 2 VETs (WIFI Tyrol and Lower Austria)  and entrepreneurs from the heating technology sector; Developing the qualificationstandards, developing a market survey; developing  the examination regulations</t>
  </si>
  <si>
    <t>Roll up, Cube, Logo on ppt and Handouts and  Working papers</t>
  </si>
  <si>
    <t>VET providers and their teaching personnel</t>
  </si>
  <si>
    <t>18.04.2023
30.05.2023
27.06.2023
10.07.2023
04.09.2023
07.11.2023</t>
  </si>
  <si>
    <t>Organiser: IAGF; Developing the examination regulations for the higher vocational further education for chimney sweeps in the subject area "Fire protection and property safety as well as security of supply" "Fire protection" at level NQF 5; Discussion and Revising the examination regulation; Finalising the examination regulations</t>
  </si>
  <si>
    <t>online Via Zoom and Meeting in the Chamber in Vienna and Linz</t>
  </si>
  <si>
    <t>15.05.2023
05.07.2023
11.07.2023
17.10.2023</t>
  </si>
  <si>
    <t xml:space="preserve">Organiser: IAGF; Developing the qualification standard  and the examination regulationsof higher vocational further education for ferriers "NQF 5 Advanced farrier with sustainability" </t>
  </si>
  <si>
    <t>Stadl Paura bei Wels/ Upper Austria and online meetings</t>
  </si>
  <si>
    <t>19.10.2023
24.10.2023
16.11.2023</t>
  </si>
  <si>
    <t xml:space="preserve">Organiser: IAGF; Development of the contents for the qualification standard of the higher vocational further education of  the automotive technology professions in the field of "NQF 5 High-voltage technology HV 3" </t>
  </si>
  <si>
    <t xml:space="preserve">WKÖ, Wien </t>
  </si>
  <si>
    <t>Column10</t>
  </si>
  <si>
    <t>PP16</t>
  </si>
  <si>
    <t>Presentation of 3LoE project</t>
  </si>
  <si>
    <t>Company website</t>
  </si>
  <si>
    <t>NA</t>
  </si>
  <si>
    <t>https://www.t2i.it/innovazione-ricerca-finanziamento/networking-ricerca-trasferimento-tecnologico/progetti-innovativi/3loe/</t>
  </si>
  <si>
    <t>https://www.facebook.com/t2iscarl/posts/3964226966953782</t>
  </si>
  <si>
    <t>Linkedin</t>
  </si>
  <si>
    <t>https://www.linkedin.com/feed/update/urn:li:activity:6786280008802435072</t>
  </si>
  <si>
    <t>Transnational Meeting</t>
  </si>
  <si>
    <t xml:space="preserve">facebook </t>
  </si>
  <si>
    <t>https://www.facebook.com/t2iscarl/posts/pfbid0jkCubBdKPEEVgDN6gkk5uxFCj66WuvRhXN6Bn5uxPYkJ7EisuAbv8UGVcwPJ78eXl</t>
  </si>
  <si>
    <t>Oproject meeting in Lithuania</t>
  </si>
  <si>
    <t xml:space="preserve">https://www.facebook.com/t2iscarl/posts/pfbid02BF8UxwtRCpSK6Ey518y7v439xeEZWThs4UfyRRzsFqZJHnNgoNLbUEPmLCdp1jvsl </t>
  </si>
  <si>
    <t>International Conference in Lithuania</t>
  </si>
  <si>
    <t>https://www.facebook.com/t2iscarl/photos/a.694185793957932/4507944795915327/</t>
  </si>
  <si>
    <t>14 th January 2022</t>
  </si>
  <si>
    <t>Online Project meeting</t>
  </si>
  <si>
    <t>https://www.linkedin.com/posts/t2iscarl_euerasmusplus-3loe-green-activity-6887690832762167296-3C1g?utm_source=share&amp;utm_medium=member_desktop</t>
  </si>
  <si>
    <t>https://www.facebook.com/t2iscarl/posts/pfbid02u5V2fK1dse5pyTv3wXemGSH2ZFUYNJS56ZWME1wVa5sqhAJcFmF24WYxTbJ4t97Ql</t>
  </si>
  <si>
    <t>13th January 2022</t>
  </si>
  <si>
    <t>https://www.facebook.com/t2iscarl/posts/pfbid0M52FqPAux6RPziX3JgPHteF9gA6XRSky1RhNrNvsibcG523Wp8MrSrPaZxUvhuTGl</t>
  </si>
  <si>
    <t>Twitter</t>
  </si>
  <si>
    <t>https://twitter.com/t2iscarl/status/1481550135331074048</t>
  </si>
  <si>
    <t>9th March 2022</t>
  </si>
  <si>
    <t>https://www.linkedin.com/posts/t2iscarl_erasmus-erasmus-quisifa-activity-6907263358031269888-kall?utm_source=share&amp;utm_medium=member_desktop</t>
  </si>
  <si>
    <t xml:space="preserve">https://www.facebook.com/t2iscarl/posts/pfbid0b8mLagd3CFUyCpXhHesbGqEyN4a1DxvM9boQiEkdJLoZH3eRAQwjaRMnkZ5bLNTl </t>
  </si>
  <si>
    <t>May 2022</t>
  </si>
  <si>
    <t>Annual Report</t>
  </si>
  <si>
    <t>PDF/online</t>
  </si>
  <si>
    <t>https://www.t2i.it/chi-siamo-2/</t>
  </si>
  <si>
    <t>Vienna Project meeting</t>
  </si>
  <si>
    <t>https://www.linkedin.com/posts/t2iscarl_erasmus-erasmus-quisifa-activity-6933066733666615296-ALnK?utm_source=share&amp;utm_medium=member_desktop</t>
  </si>
  <si>
    <t>https://www.linkedin.com/posts/chiararemundos_young-woman-conducting-activity-6933071321165692928-67xj/?utm_source=share&amp;utm_medium=member_desktop</t>
  </si>
  <si>
    <t>https://www.facebook.com/t2iscarl/posts/pfbid0VJpKc48uZpN2ghCcb8Nzme7a8jdzsC3M9uajrzD1x2bEAnwrp3WvR1a8kbf8Ug4nl</t>
  </si>
  <si>
    <t>Rome Project meeting</t>
  </si>
  <si>
    <t>https://twitter.com/t2iscarl/status/1582678038747045888</t>
  </si>
  <si>
    <t>https://www.linkedin.com/posts/t2iscarl_erasmusplus-3loe-green-activity-6989547683505975296-tDap?utm_source=share&amp;utm_medium=member_desktop</t>
  </si>
  <si>
    <t xml:space="preserve">braga_erasmusplus-3loe-green-activity-6989298991666466816-PB8s?utm_source=share&amp;utm_medium=member_desktop </t>
  </si>
  <si>
    <t xml:space="preserve">professional course: analysis and tools to manage the energy emergency in the company. </t>
  </si>
  <si>
    <t xml:space="preserve">https://www.facebook.com/photo/?fbid=552833446850319&amp;set=a.517395520394112 </t>
  </si>
  <si>
    <t xml:space="preserve">course: eco-entrepreneurs of the future </t>
  </si>
  <si>
    <t>https://www.facebook.com/photo/?fbid=679516577515947&amp;set=a.479506887516918</t>
  </si>
  <si>
    <t> “Cradle to Cradle” (C2C)</t>
  </si>
  <si>
    <t>https://www.linkedin.com/posts/marco-braga_sono-aperte-le-iscrizioni-al-corso-co-organizzato-activity-7033764180239212547-z-4a?utm_source=share&amp;utm_medium=member_desktop</t>
  </si>
  <si>
    <t xml:space="preserve">course: cradle to cradle for small and medium-sized businesses. </t>
  </si>
  <si>
    <t xml:space="preserve">https://www.facebook.com/photo/?fbid=646759537457709&amp;set=a.517395520394112 </t>
  </si>
  <si>
    <t>Entribù - Facebook</t>
  </si>
  <si>
    <t xml:space="preserve">https://www.facebook.com/photo/?fbid=671435201654307&amp;set=a.389659709831859 </t>
  </si>
  <si>
    <t xml:space="preserve">https://www.facebook.com/photo/?fbid=679516577515947&amp;set=a.479506887516918 </t>
  </si>
  <si>
    <t>https://www.facebook.com/photo/?fbid=676361634496714&amp;set=a.454783449987868</t>
  </si>
  <si>
    <t>video presentation 3loe + Verona construction schools</t>
  </si>
  <si>
    <t xml:space="preserve">https://www.facebook.com/esevcpt/videos/664429861819630 </t>
  </si>
  <si>
    <t>LinkedIn</t>
  </si>
  <si>
    <t>https://www.linkedin.com/feed/update/urn:li:activity:7049494922697031680/</t>
  </si>
  <si>
    <t>newsletter - LinkedIn</t>
  </si>
  <si>
    <t>https://www.linkedin.com/pulse/eco-imprenditori-del-futuro-percorso-per-futuri-imprenditori%3FtrackingId=eWGOwMK5Q1GM5LOa0c2Xrw%253D%253D/?trackingId=mACtZKuxRViODdFNj0yLDw%3D%3D</t>
  </si>
  <si>
    <t>https://www.linkedin.com/posts/unismart-fondazione-unipd_in-un-periodo-storico-sempre-pi%C3%B9-allinsegna-activity-6996136583481430016-Rybe?utm_source=share&amp;utm_medium=member_desktop</t>
  </si>
  <si>
    <t xml:space="preserve">https://www.linkedin.com/posts/sistema-invitalia-startup_catalogo-corsi-t2i-activity-7054009119422197760-zRzl?utm_source=share&amp;utm_medium=member_desktop </t>
  </si>
  <si>
    <t>https://www.linkedin.com/posts/t2iscarl_oggi-parte-il-corso-di-formazione-gratuito-activity-7004393691075227651-31jq?utm_source=share&amp;utm_medium=member_desktop</t>
  </si>
  <si>
    <t>https://www.linkedin.com/posts/marco-braga_quisifa-erasmusplus-energytransition-activity-7000761154067148800-7J_a?utm_source=share&amp;utm_medium=member_desktop</t>
  </si>
  <si>
    <t>final conference of the LCA4Regions project and sharing of experience in the 3loe project</t>
  </si>
  <si>
    <t>https://www.linkedin.com/posts/sistemi-formativi-confindustria_eugreenweek-bestpractice-lifecycleassessment-activity-7072201052170633216-MqZe?utm_source=share&amp;utm_medium=member_desktop</t>
  </si>
  <si>
    <t xml:space="preserve"> 𝐁𝐮𝐢𝐥𝐝𝐬𝐤𝐢𝐥𝐥𝐬 𝐀𝐜𝐚𝐝𝐞𝐦𝐲 in Sofia</t>
  </si>
  <si>
    <t>https://www.linkedin.com/posts/sistemi-formativi-confindustria_cove-buildskillsabracademy-transizione-activity-7082388914048499712-atSP?utm_source=share&amp;utm_medium=member_desktop</t>
  </si>
  <si>
    <t>Erasmus 3loe project + Verona construction school</t>
  </si>
  <si>
    <t>https://www.linkedin.com/posts/esevcpt_3-loe-il-progetto-erasmus-alla-scuola-activity-7084196965055381504-UF_g?utm_source=share&amp;utm_medium=member_desktop</t>
  </si>
  <si>
    <t>Circa Center in Amsterdam sharing the 3Loe initiative by Sistemi Formatii Confindustria</t>
  </si>
  <si>
    <t>https://www.linkedin.com/posts/sistemi-formativi-confindustria_cove-community-vet-activity-7112505105949573121-z9hO?utm_source=share&amp;utm_medium=member_desktop</t>
  </si>
  <si>
    <t>04-05/10/2023</t>
  </si>
  <si>
    <t xml:space="preserve">FABLABS Erasmus + project meeting </t>
  </si>
  <si>
    <t>Bremen (Germany)</t>
  </si>
  <si>
    <t>cube</t>
  </si>
  <si>
    <t>PICTURES</t>
  </si>
  <si>
    <t>II level Master in Environmental Management and Control (GECA) and 3Loe project</t>
  </si>
  <si>
    <t>https://www.linkedin.com/posts/sistemi-formativi-confindustria_sostenibilitaeq-master-geca-activity-7122889087769833473-LpW9?utm_source=share&amp;utm_medium=member_desktop</t>
  </si>
  <si>
    <t>07-08/11/2023</t>
  </si>
  <si>
    <t xml:space="preserve">STEMclubs project Erasmus + project meeting </t>
  </si>
  <si>
    <t>Pardubice (Czech Republic)</t>
  </si>
  <si>
    <t>PP17</t>
  </si>
  <si>
    <t>30.10.2023</t>
  </si>
  <si>
    <t xml:space="preserve"> 3loe  Promo Webinar 2.11.23
Linkedin, Facebook, Twitter
https://www.linkedin.com/feed/update/urn:li:activity:7124707912328839168
https://www.facebook.com/sistemiformativiconfindustria.it/posts/pfbid02AkxEmRXTr4BhQaQnG42SfxTXFnLVKEggpHqY7KjRMurDzjsHrrjBqKcPktEQcUiGl
https://twitter.com/sfc_it/status/1718950416115790262</t>
  </si>
  <si>
    <t>Presentation</t>
  </si>
  <si>
    <t>94 companies</t>
  </si>
  <si>
    <t>Social Media post</t>
  </si>
  <si>
    <t>26.09.2023</t>
  </si>
  <si>
    <t xml:space="preserve">Forum on COVE - Amsterda 25-26 September 2023
Dialogue with other COVEs representatives in order to promote further cooperation.
Publication of social post on Twitter and Linkedin
https://www.linkedin.com/feed/update/urn:li:activity:7112505105949573121
https://twitter.com/sfc_it/status/1706741457598521406
</t>
  </si>
  <si>
    <t>in presence</t>
  </si>
  <si>
    <t>Networking</t>
  </si>
  <si>
    <t>10 COVEs' partners from EU</t>
  </si>
  <si>
    <t>28.06.2023</t>
  </si>
  <si>
    <t>CLEANTECH BULGARIA - SFC
Kick off meeting of the COVE Buildskills Academy - 3LoE associated partner
https://www.linkedin.com/feed/update/urn:li:activity:7082388914048499712
https://twitter.com/sfc_it/status/1676625600709099525
https://www.instagram.com/p/Cu2B23sK1_g/</t>
  </si>
  <si>
    <t>21 Partners of the COVE Buildskills academy</t>
  </si>
  <si>
    <t>Social Media post - Letter of 3LoE HP as associated partner of the Buildskills Academy</t>
  </si>
  <si>
    <t>6.6.2023</t>
  </si>
  <si>
    <t>Final conference of the LCA4Regions project
Presentation of 3LoE project as COVE focused on green skills, discussion panel coordinated by Ivana Russiello
https://projects2014-2020.interregeurope.eu/fileadmin/user_upload/tx_tevprojects/library/file_1686645099.pdf
https://www.linkedin.com/posts/sistemi-formativi-confindustria_eugreenweek-bestpractice-lifecycleassessment-activity-7072201052170633216-MqZe/?utm_source=share&amp;utm_medium=member_desktop
https://twitter.com/sfc_it/status/1665736013514194946</t>
  </si>
  <si>
    <t>05.06.2023</t>
  </si>
  <si>
    <t>Training, also online training, webinars udgl.</t>
  </si>
  <si>
    <t>WP3 A5.2 Test Training for Trainers in SMEs 
TURN2COACH - Training program
https://www.linkedin.com/feed/update/urn:li:activity:7071480564314161152
https://www.facebook.com/sistemiformativiconfindustria.it/posts/pfbid031WYDNBouxFtkrPUJthUa7Tzyy5Szpiw7qgrq1acMnHMjaGwTpdSfDWbkdSnQDoELl
https://www.instagram.com/p/CtHSaiHq5WM/?utm_source=ig_web_copy_link&amp;igshid=MzRlODBiNWFlZA==
https://www.instagram.com/stories/sfc_it/3118558195701079436/</t>
  </si>
  <si>
    <t>Training</t>
  </si>
  <si>
    <t>32 Companies</t>
  </si>
  <si>
    <t>19.04.2023</t>
  </si>
  <si>
    <t>UIA Union Industrial Argentina organised the kick-of meeting of the AL INVEST VERDE project.
At the launch of the Industrias Argentinas Sustentables project, the CEO of SFC presented the projects with the greatest impact on corporate sustainability to the audience of around 350 Argentinean companies attending the online event. 3LoE was presented among them. 
https://www.linkedin.com/feed/update/urn:li:activity:7124707912328839168?updateEntityUrn=urn%3Ali%3Afs_feedUpdate%3A%28V2%2Curn%3Ali%3Aactivity%3A7124707912328839168%29</t>
  </si>
  <si>
    <t xml:space="preserve">350 SMES from Argentina
sequa consulting group
UIA Union Industrial Argentinas
</t>
  </si>
  <si>
    <t>Business Support Organisation in Argentina
Argentinean companies in agriculture and food production, textiles, handicrafts, 
Experts in Green Economy</t>
  </si>
  <si>
    <t>?</t>
  </si>
  <si>
    <t>21.03.2023</t>
  </si>
  <si>
    <t>SFC - Business Med (MahdiKhomsi)
 During the Meeting online, the  3loE courses on circular economy, industrial symbiosis, have been presented with a view to possible participation in the EUROPAID program.
Business Med is interested in replying research activities in companies, supporting universities exchange among Tunisia and Italy</t>
  </si>
  <si>
    <t>Minutes</t>
  </si>
  <si>
    <t>8.3.2023</t>
  </si>
  <si>
    <t>ACR+ Francesco Lembo
Presentation of 3LoE project as COVE focused on green skills. GREEN PUBLIC PROCUREMENT training course deevelopment  and presentation (EQF5)</t>
  </si>
  <si>
    <t>16.11.2022</t>
  </si>
  <si>
    <t>Camera de Coercio de Bucaramanga  Colombia, CNC Camera Nacional de Comercio Bolivia
Scouting on new funding opportunities supporting green transition for SMEs. Based on previous common experiences on Green Economy, CCBucaramanga invited SFC to this meeting. The 3LoE training offer (EQF5 and upper) has been presented by SFC. The alliance among the 3 main stakeholders of the national 3LoE COVE (VET, Companies, Universities) has been presented by SFC and appreciated by CCBucaramanga as business model to be replied at local level, closing the gap among Labour, Innovation and Training. The main topic of 3LoE emerged during the meeting was the replicability of the VET courses 5 EQF level, after adaptation to local needs. The 3LoE VET courses presented  were those on circular economy for SMEs (WP4 A7.2)  industrial symbiosis WP4 A13). The Finanacial opportunity was ADELANTE program.</t>
  </si>
  <si>
    <t>9.10.2022</t>
  </si>
  <si>
    <t xml:space="preserve">3 LoE event </t>
  </si>
  <si>
    <t>Promotion of the 3LoE Transnational Project Meeting in Rome
https://sfc.it/index.php/news/365-3loe-three-level-centres-of-professional-excellence-qualification-entrepreneurship-and-innovation-in-the-green-economy</t>
  </si>
  <si>
    <t>Link to the published news</t>
  </si>
  <si>
    <t>Online meeting with Davide Della Bella, Caterina Carroli, Jessica Messina from ECOLE - VET Provider member of SFC Consortium. 
The meeting was aimed at disseminating the project and defining possible synergies between SFC and ECOLE  in implementing the 3LoE priorities
ECOLE works prevealently at regional level, in Lombardy and it is specialised in orientation, training, further education and employment services</t>
  </si>
  <si>
    <t>Presentation, Flyier</t>
  </si>
  <si>
    <t>e-mail correspondence</t>
  </si>
  <si>
    <t>19.02.2021</t>
  </si>
  <si>
    <t>Online meeting with Francesca Sorbi, Rossella Brindani from ECOLE - CIS business school is specialised in Mechatronic and Management training courses on 5 EQF and further training. CIS works prevalently at regional level, in Emilia Romagna and they are among the SFC's consortium members.
The meeting was aimed at disseminating the project and defining possible synergies between SFC and CIS  in implementing the 3LoE priorities</t>
  </si>
  <si>
    <t>22.02.2021</t>
  </si>
  <si>
    <t>Online meeting with Maria Teresa Mancinelli from  ANCE (National Association of Building Companies) 
The meeting was aimed at disseminating the project and defining possible synergies between SFC and ANCE  in implementing the 3LoE priorities</t>
  </si>
  <si>
    <t>Associated partners</t>
  </si>
  <si>
    <t>18.03.2021</t>
  </si>
  <si>
    <t>Online meeting with Paola Martelli from FORMETICA - VET  Provider specialised in paper industry, and training courses on 5 EQF and further training. FORMETICA  is among the SFC's consortium members.
The meeting was aimed at disseminating the project and defining possible synergies between SFC and FORMETICA in implementing the 3LoE priorities</t>
  </si>
  <si>
    <t>3.9.2020</t>
  </si>
  <si>
    <t>3LoE launch of the project
News published on the SFC website</t>
  </si>
  <si>
    <t>Project Logo</t>
  </si>
  <si>
    <t>link to the published news</t>
  </si>
  <si>
    <t>3LoE launch of the project
News published on the CONFINDUSTRIA website
https://www.confindustria.it/home/confindustria-eu/ceu-progetti</t>
  </si>
  <si>
    <t>3.3.2020</t>
  </si>
  <si>
    <t>Publication of the project description on the SFC website
https://sfc.it/index.php/cosa-facciamo/risorse-progetti/34-3loe-three-level-centers-of-professional-excellence-qualification-entrepreneurship-and-innovation-in-the-green-economy</t>
  </si>
  <si>
    <t>PP18</t>
  </si>
  <si>
    <t xml:space="preserve">Print - press releases, newspapers </t>
  </si>
  <si>
    <t>The Government of Catalonia released the news about the start of the Project</t>
  </si>
  <si>
    <t>Catalonia</t>
  </si>
  <si>
    <t>Press release</t>
  </si>
  <si>
    <t>Unknown</t>
  </si>
  <si>
    <t>Unkonwn</t>
  </si>
  <si>
    <t>https://govern.cat/salapremsa/notes-premsa/398762/l-institut-pere-martell-de-tarragona-es-el-primer-centre-catala-que-participa-en-un-projecte-europeu-de-centres-d-excellencia-d-fp</t>
  </si>
  <si>
    <t>The Department of Education of the Government of Catalonia released the news about the start of the Project</t>
  </si>
  <si>
    <t>https://educacio.gencat.cat/ca/inici/nota-premsa/?id=407002</t>
  </si>
  <si>
    <t>Meeting with the President of the Tarragona Chamber of Commerce and Industry to explain the project and establish a cooperation plan</t>
  </si>
  <si>
    <t>Tarragona</t>
  </si>
  <si>
    <t>Infography</t>
  </si>
  <si>
    <t>27/05/2022</t>
  </si>
  <si>
    <t>The International Unit’s Twitter profile mentioned the Vienna meeting</t>
  </si>
  <si>
    <t>Twitter publication</t>
  </si>
  <si>
    <t>https://twitter.com/FpMobilitat/status/1530098472438882304</t>
  </si>
  <si>
    <t>The Head of the International Unit talked about the Project at a round table</t>
  </si>
  <si>
    <t>Valladolid</t>
  </si>
  <si>
    <t>150 + streaming</t>
  </si>
  <si>
    <t>https://twitter.com/FpMobilitat/status/1544616244665634816</t>
  </si>
  <si>
    <t>The International Unit’s Twitter profile mentioned the Hamburg meeting</t>
  </si>
  <si>
    <t>Unkown</t>
  </si>
  <si>
    <t>https://twitter.com/FpMobilitat/status/1434780137816461315</t>
  </si>
  <si>
    <t>26/09/2022</t>
  </si>
  <si>
    <t>This newsletter is a summary of the activities promoted by the Mobility Programme for VET at the Regional Ministry of Education of the Government of Catalonia. It also highlights the transnational networks and European projects which the Directorate General for VET is involved in.</t>
  </si>
  <si>
    <t>Online newsletter</t>
  </si>
  <si>
    <t>https://mailchi.mp/25b83956499b/butlleti-n1-mobilitatfp-14394071?e=[UNIQID]</t>
  </si>
  <si>
    <t>27/09/2022</t>
  </si>
  <si>
    <t>The International Unit’s webpage mentioned the Project’s progress</t>
  </si>
  <si>
    <t>Webpage</t>
  </si>
  <si>
    <t>https://projectes.xtec.cat/mobilitatfp/portada/formacions-del-projecte-3loe/</t>
  </si>
  <si>
    <t>21/10/2022</t>
  </si>
  <si>
    <t>The International Unit’s Twitter profile mentioned the meeting in Rome</t>
  </si>
  <si>
    <t>https://twitter.com/FpMobilitat/status/1583445795021279233</t>
  </si>
  <si>
    <t>The International Unit’s website mentioned the meeting in Rome</t>
  </si>
  <si>
    <t>https://projectes.xtec.cat/mobilitatfp/portada/reunio-del-projecte-3loe-a-roma/</t>
  </si>
  <si>
    <t>27/10/2022</t>
  </si>
  <si>
    <t>The Project was explained at the Congreso FP Empresa</t>
  </si>
  <si>
    <t>San Sebastián</t>
  </si>
  <si>
    <t>Powerpoint presentation</t>
  </si>
  <si>
    <t>200 + streaming</t>
  </si>
  <si>
    <t>https://projectes.xtec.cat/mobilitatfp/portada/8e-congres-fp-empresa/</t>
  </si>
  <si>
    <t>28/10/2022</t>
  </si>
  <si>
    <t>The International Unit’s webpage mentioned the Project’s presentation at the Congreso FP Empresa</t>
  </si>
  <si>
    <t>The International Unit’s Twitter profile mentioned the Project’s presentation at the Congreso FP Empresa</t>
  </si>
  <si>
    <t>https://twitter.com/FpMobilitat/status/1585894620390490112</t>
  </si>
  <si>
    <t>A regional newspaper mentioned the Project</t>
  </si>
  <si>
    <t>Online / On paper</t>
  </si>
  <si>
    <t>https://www.arabalears.cat/societat/han-centres-fp-futur_1_4535283.html</t>
  </si>
  <si>
    <t>Only visible under subscription</t>
  </si>
  <si>
    <t>The Project was presented in front of a delegation of French VET teachers who visited the Department of Education of the Government of Catalonia</t>
  </si>
  <si>
    <t>Barcelona</t>
  </si>
  <si>
    <t>https://projectes.xtec.cat/mobilitatfp/general/professorat-frances-visita-el-departament-deducacio/</t>
  </si>
  <si>
    <t>13/12/2022</t>
  </si>
  <si>
    <t>Institut Esteve Terradas’ website mentioned the “Water Supply Technologies” training</t>
  </si>
  <si>
    <t>Cornellà de Llobregat (Barcelona)</t>
  </si>
  <si>
    <t xml:space="preserve">Pupils, school leavers and students (15 years and older) </t>
  </si>
  <si>
    <t>https://agora.xtec.cat/iesesteveterradas/general/cloenda-curs-project-3loe-water-supply-technologies/</t>
  </si>
  <si>
    <t>A technician from the Department of Education did a presentation on CoVEs, showing 3LoE as an example</t>
  </si>
  <si>
    <t>https://projectes.xtec.cat/mobilitatfp/portada/xarxes-de-mobilitat-nivell-avancat/</t>
  </si>
  <si>
    <t>The International Unit’s website mentioned the meeting in Barcelona</t>
  </si>
  <si>
    <t>https://projectes.xtec.cat/mobilitatfp/portada/projecte-3loe/</t>
  </si>
  <si>
    <t>The International Unit’s Twitter profile mentioned the meeting in Barcelona</t>
  </si>
  <si>
    <t>https://twitter.com/FpMobilitat/status/1656533190998097923</t>
  </si>
  <si>
    <t>A technician from the Department of Education presented 3LoE at a panel on different international projects</t>
  </si>
  <si>
    <t>https://sites.google.com/xtec.cat/qcampusfp2023/4-de-juliol?authuser=0</t>
  </si>
  <si>
    <t>A technician from the Department of Education talked about the Project at a round table called “Prácticas educativas para la excelencia”</t>
  </si>
  <si>
    <t>Spain and Latin America</t>
  </si>
  <si>
    <t>40 + streaming</t>
  </si>
  <si>
    <t>https://projectes.xtec.cat/mobilitatfp/portada/docentum-2023/</t>
  </si>
  <si>
    <t>13/7/2023</t>
  </si>
  <si>
    <t>The International Unit’s website mentioned the signing of the agreement with the University</t>
  </si>
  <si>
    <t>https://projectes.xtec.cat/mobilitatfp/portada/la-urv-al-projecte-3loe/</t>
  </si>
  <si>
    <t>14/7/2023</t>
  </si>
  <si>
    <t>The fourth 2022-2023 newsletter by the International Unit mentioned the Barcelona meeting and signing of the agreement with the University</t>
  </si>
  <si>
    <t>Catalonia and several EU countries</t>
  </si>
  <si>
    <t>Newsletter</t>
  </si>
  <si>
    <t>Over 200</t>
  </si>
  <si>
    <t>https://mailchi.mp/5ff2ebbce44d/butlleti-n1-mobilitatfp-15360527?e=[UNIQID]</t>
  </si>
  <si>
    <t>A local newspaper mentioned the agreement signed with the university</t>
  </si>
  <si>
    <t>https://www.diarimes.com/noticies/tarragona/2023/07/14/agbar_institut_pere_martell_urv_impulsaran_entorn_excel_lencia_ambit_aigua_141140_1091.html?</t>
  </si>
  <si>
    <t>13/9/2023</t>
  </si>
  <si>
    <t>A national newspaper published an article about 3LoE</t>
  </si>
  <si>
    <t>https://www.elperiodico.com/es/formacion/20230913/cualificacion-emprendimiento-innovacion-economia-verde-92002900</t>
  </si>
  <si>
    <t>28/9/2023</t>
  </si>
  <si>
    <t>The International Unit’s website mentioned the presence of the Project at the Forum on Vocational Excellence 2023 Amsterdam)</t>
  </si>
  <si>
    <t>https://projectes.xtec.cat/mobilitatfp/general/forum-on-vocational-excellence/</t>
  </si>
  <si>
    <t>20/11/2023</t>
  </si>
  <si>
    <t>The Spanish National Agency interviewed the Head of the International Unit and one of the questions was about CoVEs and 3LoE.</t>
  </si>
  <si>
    <t>Spain</t>
  </si>
  <si>
    <t>http://sepie.es/doc/newsletter/2023/especial_vet/cove.pdf</t>
  </si>
  <si>
    <t>23/11/2023</t>
  </si>
  <si>
    <t>Online - professional journal etc.</t>
  </si>
  <si>
    <t>A brochure by the EACEA on skills-related projects and their impact on making countries in Europe and beyond more competitive and resilient mentions 3LoE on page 5</t>
  </si>
  <si>
    <t>Europe</t>
  </si>
  <si>
    <t>Brochure</t>
  </si>
  <si>
    <t>https://www.eacea.ec.europa.eu/news-events/news/brochure-highlighting-skills-projects-launched-during-european-vocational-skills-week-2023-10-25_en</t>
  </si>
  <si>
    <t>24/11/2023</t>
  </si>
  <si>
    <t>The International Unit's website mentioned the Szczecin's meeting</t>
  </si>
  <si>
    <t>Website</t>
  </si>
  <si>
    <t>https://projectes.xtec.cat/mobilitatfp/portada/el-projecte-3loe-es-reuneix-a-polonia/</t>
  </si>
  <si>
    <t>Spalte1</t>
  </si>
  <si>
    <t>PP20</t>
  </si>
  <si>
    <t>Press conference and round table about 3 LoE</t>
  </si>
  <si>
    <t>Local TV talked about the project and interviewed the school’s Head of Studies</t>
  </si>
  <si>
    <t>Tarragona area</t>
  </si>
  <si>
    <t>https://www.tac12.tv/tarragona/arxiu-tarragona/item/16785-el-pere-martell-esdevindra-un-centre-d-excel-lencia-en-economia-verda</t>
  </si>
  <si>
    <t>One of the School’s Facebook profiles mentioned de project by sharing the Department of Education’s press release</t>
  </si>
  <si>
    <t>The whole</t>
  </si>
  <si>
    <t>Photographs</t>
  </si>
  <si>
    <t>https://www.facebook.com/permalink.php?story_fbid=3790333834406999&amp;id=736842919756121</t>
  </si>
  <si>
    <t>School’s website announced the project with a list of links to local digital newspapers which talked about it.</t>
  </si>
  <si>
    <t>http://institutperemartell.cat/2021/03/03/linstitut-pere-martell-de-tarragona-es-el-primer-centre-catala-que-participa-en-un-projecte-europeu-de-centres-dexcellencia-dfp/</t>
  </si>
  <si>
    <t xml:space="preserve">The Head of Studies introduced the project to all teachers
</t>
  </si>
  <si>
    <t>School's staff</t>
  </si>
  <si>
    <t>The Headmaster introduced the project to all school’s representatives (students, parents, teachers and town hall)</t>
  </si>
  <si>
    <t>School's representatives</t>
  </si>
  <si>
    <t>The Headmaster introduced the project to those future students and parents who attended the virtual Open Day</t>
  </si>
  <si>
    <t>Future students and their parents</t>
  </si>
  <si>
    <t>Mobility Coordination Pere Martell Twitter profile mentioned the meeting in Rome</t>
  </si>
  <si>
    <t>General public</t>
  </si>
  <si>
    <t>Photographs, presentation</t>
  </si>
  <si>
    <t>https://twitter.com/mobilitatINSPM/status/1583496287504039938?s=20&amp;t=a_qxVEY5EeRSh_rsLeRZDw</t>
  </si>
  <si>
    <t>The Project was explained during this annual event</t>
  </si>
  <si>
    <t>San Sebastian</t>
  </si>
  <si>
    <t xml:space="preserve">200 &amp; streaming </t>
  </si>
  <si>
    <t xml:space="preserve">School’s website mentioned the meeting in Rome
</t>
  </si>
  <si>
    <t>School's stakeholders</t>
  </si>
  <si>
    <t>https://institutperemartell.cat/2022/11/08/projecte-3loe-jornades-sobre-graus-universitaris-dual-a-roma/</t>
  </si>
  <si>
    <t xml:space="preserve">School’s website mentioned the meeting in Barcelona
</t>
  </si>
  <si>
    <t>"The Pere Martell Vocational Training Institute participates in the event Docentum2023</t>
  </si>
  <si>
    <t>https://twitter.com/mobilitatINSPM/status/1677429863240572929</t>
  </si>
  <si>
    <t>Print - press releases, newspapers</t>
  </si>
  <si>
    <t>An article El Periódico: "Qualification, entrepreneurship and innovation in the green economy"</t>
  </si>
  <si>
    <t>PP23</t>
  </si>
  <si>
    <t>06.04.2021.</t>
  </si>
  <si>
    <t>An online conference regarding Erasmus+ International mastery competition “Baltic skills” project</t>
  </si>
  <si>
    <t>LV, EST, LT online</t>
  </si>
  <si>
    <t>Logo, presentation</t>
  </si>
  <si>
    <t>Conference’s program, screenshots</t>
  </si>
  <si>
    <t>Twice a year</t>
  </si>
  <si>
    <t>TCA/NA events/ International and local project meetings</t>
  </si>
  <si>
    <t>20 - 30</t>
  </si>
  <si>
    <t>Program/ photos/ presentation</t>
  </si>
  <si>
    <t>Maye, June 2022</t>
  </si>
  <si>
    <t xml:space="preserve">LV VET experience exchange events https://www.facebook.com/liepajasvalststehnikums/posts/pfbid0beRC8EaJTbR4AriVu4SGDzwxskYZNDm64otdmaKqmZ47ox4sYPAPwN1VPnu9Kwanl 
</t>
  </si>
  <si>
    <t>Liepaja</t>
  </si>
  <si>
    <t>https://www.lvt.lv/lv/par-tehnikumu/2929-projekti/2933-/3541-erasmus-projekts-three-level-centers-of-professional-excellence-qualification-entrepreneurship-and-innovation-in-the-green-economy</t>
  </si>
  <si>
    <t>Schools website</t>
  </si>
  <si>
    <t>Logo, poster, information</t>
  </si>
  <si>
    <t>Link</t>
  </si>
  <si>
    <t>https://www.lvt.lv/lv/aktuali/3861-tehnikuma-parstavji-viesojas-hamburga-kur-piedalas-seminara</t>
  </si>
  <si>
    <t>1000 - 3000</t>
  </si>
  <si>
    <t>https://www.lvt.lv/lv/aktuali/4070-mazo-un-videjo-uznemumu-vaditaji-aicinati-apgut-pedagogijas-kursus</t>
  </si>
  <si>
    <t>https://www.facebook.com/liepajasvalststehnikums/posts/pfbid0nJSMR8cv6zzAT7HAC9f7WMM5sHnF3cXLQZ6aNYPK2JvxJGuzyugwzEd1CkrpyMbtl</t>
  </si>
  <si>
    <t>LV/Europe, Worldwide</t>
  </si>
  <si>
    <t>5000 - 10000</t>
  </si>
  <si>
    <t>https://www.facebook.com/liepajasvalststehnikums/posts/pfbid0k16LSujCQQnJS9rbM1gnovgKPifZuRhfXvFGui7VySyWCaoQPYxBCBF8ZZNRD23Xl</t>
  </si>
  <si>
    <t>An article about the project in international project partner newsletter</t>
  </si>
  <si>
    <t>1000 - 1500</t>
  </si>
  <si>
    <t>Screenshot of the newsletter</t>
  </si>
  <si>
    <t>An article / shared post about quarterly meeting in Barcelona</t>
  </si>
  <si>
    <t>06 - 09 /2023</t>
  </si>
  <si>
    <t>Informative material to attract potential companies to train their employees / increase the qualification level of employees</t>
  </si>
  <si>
    <t>E-mail</t>
  </si>
  <si>
    <t>Informative material / pdf</t>
  </si>
  <si>
    <t>Pdf file</t>
  </si>
  <si>
    <t>PP19</t>
  </si>
  <si>
    <t>26/10/2022</t>
  </si>
  <si>
    <t>Meeting in Roma</t>
  </si>
  <si>
    <t>https://www.laescueladelagua.com/blog/noticias/20221028_3loe_nt</t>
  </si>
  <si>
    <t>The centers of Excelence and green training</t>
  </si>
  <si>
    <t>Over 2000</t>
  </si>
  <si>
    <t>http://x1sgn.mjt.lu/nl3/0lrkQEN17xZ3r_7hNfliAw?hl=es</t>
  </si>
  <si>
    <t>20/12/2022</t>
  </si>
  <si>
    <t>Qualification, entrepreneurship and innovation in the green economy</t>
  </si>
  <si>
    <t>Logo</t>
  </si>
  <si>
    <t>Over 140</t>
  </si>
  <si>
    <t>http://x1sgn.mjt.lu/nl3/uZ15tlXrdpf96nzEcUXG-w?hl=es</t>
  </si>
  <si>
    <t>PP25</t>
  </si>
  <si>
    <t>The website mentioned the meeting in Barcelona</t>
  </si>
  <si>
    <t>Webpage, logo</t>
  </si>
  <si>
    <t>https://www.laescueladelagua.com/blog/noticias/20230606_3loe_nt</t>
  </si>
  <si>
    <t>15/06/2023</t>
  </si>
  <si>
    <t>The Centers of Excellence in Vocational Training of the green economy meet in Barcelona</t>
  </si>
  <si>
    <t>http://x1sgn.mjt.lu/nl3/0B0oL2PHNwmuAWvc_SMH3A?hl=es</t>
  </si>
  <si>
    <t>27/4/2023</t>
  </si>
  <si>
    <t>Taining "Energy production and waste and wastewater management" COEIC</t>
  </si>
  <si>
    <t>https://www.laescueladelagua.com/formacion-corporativa/aquafocus/3loetrainingsenergyandrenawable_aqc</t>
  </si>
  <si>
    <t>15/05/2023</t>
  </si>
  <si>
    <t>Round table in a press event from El Periódico about "The keys to VET: more connection with companies and a higher job insertion rate"</t>
  </si>
  <si>
    <t>Round table</t>
  </si>
  <si>
    <t>Over 60 + streaming</t>
  </si>
  <si>
    <t>https://www.elperiodico.com/es/formacion/20230518/claves-fp-insercion-laboral-87530051</t>
  </si>
  <si>
    <t>25/05/2023</t>
  </si>
  <si>
    <t>Round table La Razón "Education, the elevator for talent and employability"</t>
  </si>
  <si>
    <t>Madrid</t>
  </si>
  <si>
    <t>Over 80 + streaming</t>
  </si>
  <si>
    <t>https://www.larazon.es/educacion/educacion-ascensor-talento-empleabilidad_20230525646f2261ea31940001b835a2.html</t>
  </si>
  <si>
    <t>Organization of a meeting devoted to European Year of skills, wich included a round table with representatives of 3LoE Project from Departament d'Educació of Catalonian Government and Escuela del Agua.</t>
  </si>
  <si>
    <t>https://www.laescueladelagua.com/blog/noticias/120723_jornadadocentum_nt</t>
  </si>
  <si>
    <t>Our website mentioned the signing of the agreement with the University</t>
  </si>
  <si>
    <t>https://www.laescueladelagua.com/blog/noticias/170223_urvperemartellagbar_nt</t>
  </si>
  <si>
    <t>13/09/2023</t>
  </si>
  <si>
    <t>Online - own website</t>
  </si>
  <si>
    <t>online disseminations</t>
  </si>
  <si>
    <t>in person events</t>
  </si>
  <si>
    <t>print publications</t>
  </si>
  <si>
    <t>press conferences</t>
  </si>
  <si>
    <t>total disseminations</t>
  </si>
  <si>
    <t>PP14</t>
  </si>
  <si>
    <t>The project 3LoE was presented to participants of the testing of a course from the WWW&amp;CE project (WP6-D-“Management of sustainable activities”)</t>
  </si>
  <si>
    <t>Graz</t>
  </si>
  <si>
    <t>Project logo, Slides</t>
  </si>
  <si>
    <t>Information event for chimney sweeps in the province of Styria; 3LoE was presented to the Chimney sweeper association</t>
  </si>
  <si>
    <t>Stainz</t>
  </si>
  <si>
    <t>Project Logo, Slides</t>
  </si>
  <si>
    <t>Invitation to event</t>
  </si>
  <si>
    <t>Information event for all WIFI Styria team leaders; Project was presented</t>
  </si>
  <si>
    <t>22.09 - 26.09.2021</t>
  </si>
  <si>
    <t>Euro Skills 2021: Presentation and project flyers at the Euro Skills 2021</t>
  </si>
  <si>
    <t>Graz/ Premstätten</t>
  </si>
  <si>
    <t>Project Logo, Slides, Flyers</t>
  </si>
  <si>
    <t>in total 15.000 visitors at the euro skills 2021</t>
  </si>
  <si>
    <t>n.a.</t>
  </si>
  <si>
    <t>Photos of the exhibition stand and ppt-presentation</t>
  </si>
  <si>
    <t>Presentation of R&amp;D department of WKO Steiermark at Raifeisen Bank Kärnten – there the project was presented</t>
  </si>
  <si>
    <t>Launsdorf, Corinthia, Austria</t>
  </si>
  <si>
    <t>No document available</t>
  </si>
  <si>
    <t>"Internationales Kammertreffen der deutschsprachigen Kammern" - Presentation (10 min) about 3LoE</t>
  </si>
  <si>
    <t>Agenda and Presentation</t>
  </si>
  <si>
    <t>Presentation to representatives of the marketing sector - Presentation of R&amp;D department of WKO Steiermark at Sir Pauls Marketing agency Graz – there the project was presented</t>
  </si>
  <si>
    <t>Presentation at the third Austrian meeting of the CoVE project “Greenovet” - The project was discussed and presented to stakeholders of the education sector</t>
  </si>
  <si>
    <t>Picture and Invitation</t>
  </si>
  <si>
    <t xml:space="preserve">Meeting with the Graz university of education - 3LoE was presented </t>
  </si>
  <si>
    <t>WKO Steiermark Impulstag - 3LoE and the Austrian CoVE were presented at the entrepreneurs day of the econonic chamber of styria</t>
  </si>
  <si>
    <t>Est. 500</t>
  </si>
  <si>
    <t>Presentation, Agenda</t>
  </si>
  <si>
    <t>Presentation at a meeting with the Saxon school board from Germany</t>
  </si>
  <si>
    <t>Presentation and discussion about the project with the consortium of the CoVE “GreenoVet”</t>
  </si>
  <si>
    <t>Project presented at a project meeting of Erasmus+ “SmartVetHighEd” - The project was discussed and presented to stakeholders of the education sector</t>
  </si>
  <si>
    <t>Pictures; Minutes</t>
  </si>
  <si>
    <t>Project presented at a project meeting of “SmartVetHighEd” - The project presented to stakeholders from the Erasmus+ project smartVetHighed</t>
  </si>
  <si>
    <t>Hamburg</t>
  </si>
  <si>
    <t>The project was presented a meeting of the regional managers of the WKO Styria</t>
  </si>
  <si>
    <t>Styria</t>
  </si>
  <si>
    <t>Online Newspaper “Steirische Wirtschaft” Issue Nr. 6 – 26. March 2021</t>
  </si>
  <si>
    <t>All companies in Styria</t>
  </si>
  <si>
    <t xml:space="preserve">https://app.stwi.at/html5/Gxic8NHass/FLEACAJudiqgH/page/8  </t>
  </si>
  <si>
    <t>Online News of Wirtschaftskammer Steiermark</t>
  </si>
  <si>
    <t>https://news.wko.at/news/steiermark/Steirer-geben-den-EU-Bildungstakt-vor.html</t>
  </si>
  <si>
    <t>E-Mail to all participants of the meeting of German speaking chambers in Graz (WKST provided informations of 3LoE to all participants of the "Kammertreffen" (24.9.2021)</t>
  </si>
  <si>
    <t>The project was presented to representatives of the Saxony Directorate of Education</t>
  </si>
  <si>
    <t xml:space="preserve">The project was presented to industry representatives </t>
  </si>
  <si>
    <t>Project was presented at a Conference of the Styrian Chamber of Commerce within the framework of Skills Week Austria</t>
  </si>
  <si>
    <t>Project Logo, Poster, Slides</t>
  </si>
  <si>
    <t>Pictures, Invitation</t>
  </si>
  <si>
    <t>Meeting with university of applied science carinthia: the project was presented to lectures and dean of the university for applied sciences</t>
  </si>
  <si>
    <t>Presentation of 3LoE to representatives of the Styrian Economy</t>
  </si>
  <si>
    <t>Presentation of the project at exchange with partners from national network (eee austria)</t>
  </si>
  <si>
    <t>Presentation to the sustainability advisory board of the Styrian Chamber of Commerce</t>
  </si>
  <si>
    <t>internal newsletter to the members of the sustainability board of WKO Steiermark - describtion of the project provided to the sustainability board</t>
  </si>
  <si>
    <t>E-Mail</t>
  </si>
  <si>
    <t>15.06. - 16.06.2023</t>
  </si>
  <si>
    <t>International festival "15 seconds" with focus on marketing and sustainability. The project was presented at a fair stand and explained to interested visitors</t>
  </si>
  <si>
    <t>photos, presentation</t>
  </si>
  <si>
    <t>25.09 - 26.09.2023</t>
  </si>
  <si>
    <t>Forum on CoVEs 2023. Networking events and bilateral meetings, talks about the project</t>
  </si>
  <si>
    <t>Amsterdam</t>
  </si>
  <si>
    <t>The project was presented to WIFI international (Vienna)</t>
  </si>
  <si>
    <t>The project was presented during a visit of french and finnish VET teachers</t>
  </si>
  <si>
    <t>presentation, agenda</t>
  </si>
  <si>
    <t xml:space="preserve">Discussion about the project during the sustainability board of WKO </t>
  </si>
  <si>
    <t>Invitation, Agenda</t>
  </si>
  <si>
    <t>Internal training about activities in the field of sustainability. The project was presented in a presentation</t>
  </si>
  <si>
    <t>Presentation, Invitation</t>
  </si>
  <si>
    <t xml:space="preserve">Discussion about the project with policy members of the region Schladming/ Styria </t>
  </si>
  <si>
    <t>Schladming</t>
  </si>
  <si>
    <t>Short presentation of the project to partners from Slowenia during an Interreg Meeting</t>
  </si>
  <si>
    <t>Discussion about the project with politicians from Rijeka/Croatia</t>
  </si>
  <si>
    <t>15.000</t>
  </si>
  <si>
    <t>PP21</t>
  </si>
  <si>
    <t>22-25/11/2023</t>
  </si>
  <si>
    <t>participation and intervention in the Job Orienta Meeting, an Annual Exhibition focused on school and work orientation, November 24-26 2022 and November 22-25 2023,Verona. 200 person involved - mainly college Students, chamber executives, Ministry of Instruction and Ministry of Agriculture, content and results of this events are the dissemination of the 3Loe project to the highest position in the government .</t>
  </si>
  <si>
    <t xml:space="preserve">Fiera di Verona </t>
  </si>
  <si>
    <t>project logo, roll-up</t>
  </si>
  <si>
    <t>4 i.e. college Students, chamber executives, Ministry of Instruction and Ministry of Agriculture</t>
  </si>
  <si>
    <t>flayers</t>
  </si>
  <si>
    <t>Tik Tok, email, website</t>
  </si>
  <si>
    <t>pictures and video</t>
  </si>
  <si>
    <t>8-10/03/2023</t>
  </si>
  <si>
    <t>Participation to/intervention in Didacta Italy Fair, in collaboration with INDIRE (National Institution for Research and Innovation for the Italian school), March 08-10, 2023 Florence; 50 person involved- content and results of these events are the dissemination of the 3Loe project to the students and professors of the college level .</t>
  </si>
  <si>
    <t>Florence</t>
  </si>
  <si>
    <t>6 i.e. MIM (Ministry of Education and Merit), Its (Higher Technical Institute), Indire (National Institute of Documentation, Innovation and Educational Research), University, research, sector experts</t>
  </si>
  <si>
    <t>20-22/04/2024</t>
  </si>
  <si>
    <t>Participation to/intervention in Didacta Italy Fair, in collaboration with INDIRE (National Institution for Research and Innovation for the Italian school) March 20-22, 2024,Florence; 50 person involved- content and results of these events are the dissemination of the 3Loe project to the students and professors of the college level .</t>
  </si>
  <si>
    <t>50 (previded)</t>
  </si>
  <si>
    <t xml:space="preserve"> 6 i.e. MIM (Ministry of Education and Merit), Its (Higher Technical Institute), Indire (National Institute of Documentation, Innovation and Educational Research), University, research, sector experts</t>
  </si>
  <si>
    <t>27-29/04/2023</t>
  </si>
  <si>
    <t>Congress of the Re.N.Is.A. network Grosseto 27-28-29 April 2022; 350 people/participants involved - content and results of this event are the dissemination of the 3Loe project to the students and professors of the college level.</t>
  </si>
  <si>
    <t>Grosseto</t>
  </si>
  <si>
    <t xml:space="preserve">2 i.e. college Students, Ministry of Instruction </t>
  </si>
  <si>
    <t>21/09/2023</t>
  </si>
  <si>
    <t>Inauguration conference of hi-tech hydroponic greenhouse 4.0 21 September 21 2024; 200 person involved. Ministry of Instruction, Councillor for Agriculture, Canadian Embassy, Ambassador of Canada, Regional school Office Director and Municipality of Rome,</t>
  </si>
  <si>
    <t>Rome (E.Sereni)</t>
  </si>
  <si>
    <t>6 i.e. Ministry of Instruction, Councillor for Agriculture, Canadian Embassy, Ambassador of Canada, Regional school Office Director and Municipality of Rome</t>
  </si>
  <si>
    <t>pictures and video, newspaper</t>
  </si>
  <si>
    <t>Persons reached</t>
  </si>
  <si>
    <t>organisations reached</t>
  </si>
  <si>
    <t>hours spent disseminating</t>
  </si>
  <si>
    <t>locations</t>
  </si>
  <si>
    <t>Vilnius</t>
  </si>
  <si>
    <t>Cologne</t>
  </si>
  <si>
    <t>Tallinn</t>
  </si>
  <si>
    <t>Riga</t>
  </si>
  <si>
    <t>Senigallia</t>
  </si>
  <si>
    <t>Liege</t>
  </si>
  <si>
    <t>Rome</t>
  </si>
  <si>
    <t>PP09</t>
  </si>
  <si>
    <t>10-11-2020</t>
  </si>
  <si>
    <t>Information about the start of the 3LOE project</t>
  </si>
  <si>
    <t>www.panko.lt</t>
  </si>
  <si>
    <t>https://panko.lt/2020/11/10/pradedamas-igyvendinti-projektas-three-level-centers-of-professional-excellence-qualification-entrepreneurship-and-innovation-in-the-green-economy/ </t>
  </si>
  <si>
    <t>08-12-2020</t>
  </si>
  <si>
    <t>The first partner virtual meeting</t>
  </si>
  <si>
    <t>https://panko.lt/2020/12/08/erasmus-projekto-3loe-pirmasis-virtualus-partneriu-susitikimas/ </t>
  </si>
  <si>
    <t>https://www.facebook.com/paneveziokolegija/photos/a.373898906128600/1590531114465367/ </t>
  </si>
  <si>
    <t>www.panko.lt/en</t>
  </si>
  <si>
    <t>https://panko.lt/en/2020/12/08/english-the-first-virtual-partner-meeting-of-the-erasmus-project-3loe/?fbclid=IwAR07euNKMk9bmyjjGtjfi8FDKkUn5ac6miFyz89MKglgSJlyn9MKyyN4I_s </t>
  </si>
  <si>
    <t>https://www.facebook.com/paneveziokolegija/photos/a.373898906128600/1567582123426933/ </t>
  </si>
  <si>
    <t>15-03-2021</t>
  </si>
  <si>
    <t>The second virtual partner meeting</t>
  </si>
  <si>
    <t>https://www.facebook.com/paneveziokolegija/photos/a.373898906128600/1659365827581895/ </t>
  </si>
  <si>
    <t>25-03-2021</t>
  </si>
  <si>
    <t>General information about the project</t>
  </si>
  <si>
    <t>https://panko.lt/2021/03/25/panevezio-kolegija-dalyvauja-tarptautiniame-erasmus-programos-projekte-3loe/ </t>
  </si>
  <si>
    <t>https://www.facebook.com/paneveziokolegija/photos/a.373898906128600/1666559100195901 </t>
  </si>
  <si>
    <t>https://jp.lt/panevezio-kolegija-dalyvauja-tarptautiniame-erasmus-programos-projekte-3loe/ </t>
  </si>
  <si>
    <t>www.aina.lt</t>
  </si>
  <si>
    <t>https://aina.lt/panevezio-kolegija-dalyvauja-tarptautiniame-erasmus-programos-projekte-3loe/ </t>
  </si>
  <si>
    <t>08-06-2021</t>
  </si>
  <si>
    <t>Information about virtual project meeting</t>
  </si>
  <si>
    <t>https://panko.lt/2021/06/08/treciasis-virtualus-projekto-3loe-susitikimas/</t>
  </si>
  <si>
    <t>https://www.facebook.com/paneveziokolegija/videos/354886589322214</t>
  </si>
  <si>
    <t>09-09-2021</t>
  </si>
  <si>
    <t>Information about project meeting in Hamburg</t>
  </si>
  <si>
    <t>https://www.facebook.com/paneveziokolegija/photos/a.373898906128600/1785347908317019</t>
  </si>
  <si>
    <t>26-10-2021</t>
  </si>
  <si>
    <t>Information about project meeting in Panevėžys</t>
  </si>
  <si>
    <t>https://panko.lt/en/2021/10/26/english-3loe-project-meeting-in-panevezys/</t>
  </si>
  <si>
    <t>14-01-2022</t>
  </si>
  <si>
    <t>Information about project meeting</t>
  </si>
  <si>
    <t>https://www.facebook.com/373807052804452/posts/1876407472544395/?sfnsn=mo</t>
  </si>
  <si>
    <t>https://panko.lt/2022/01/14/ivyko-erasmus-programos-projekto-tarptautine-svietimo-konferencija/</t>
  </si>
  <si>
    <t>14-02-2022</t>
  </si>
  <si>
    <t>https://panko.lt/en/2022/01/14/english-3loe-international-educational-conference-and-workshop/</t>
  </si>
  <si>
    <t>26-05-2022</t>
  </si>
  <si>
    <t>https://www.facebook.com/paneveziokolegija/posts/pfbid0CuVFRXRUB9Jw9hMM2G4ixMZypgbU85GvrysB2jod36ef9WwmRUA3rkFQ5byHijrdl</t>
  </si>
  <si>
    <t>https://panko.lt/en/2022/05/26/panevezio-kolegijos-atstovai-lankesi-vienoje/</t>
  </si>
  <si>
    <t>https://panko.lt/2022/05/26/panevezio-kolegijos-atstovai-lankesi-vienoje/</t>
  </si>
  <si>
    <t>03-11-2022</t>
  </si>
  <si>
    <t>https://www.linkedin.com/posts/panev%C4%97%C5%BEio-kolegija_panko-3loeeu-coves-activity-6994255374996381697-ANDR?utm_source=share&amp;utm_medium=member_desktop</t>
  </si>
  <si>
    <t>https://panko.lt/en/2022/11/03/panevezio-kolegijos-destytojos-dalyvavo-tarptautiniame-erasmus-programos-projekto-partneriu-susitikime-romoje/</t>
  </si>
  <si>
    <t>04-11-2022</t>
  </si>
  <si>
    <t>https://www.facebook.com/paneveziokolegija/posts/pfbid02huRfsrjnrWFhRQN8T7R5XciCBGcjYBeGhqhGw7muiggsW2SocdtHji199Bn3TQ6Rl</t>
  </si>
  <si>
    <t>18-05-2023</t>
  </si>
  <si>
    <t>https://panko.lt/2023/05/18/projektas-triju-lygiu-profesines-kompetencijos-centrai-kvalifikacija-verslumas-ir-inovacijos-zaliojoje-ekonomikoje/</t>
  </si>
  <si>
    <t>https://www.facebook.com/paneveziokolegija/posts/pfbid0PNnpRDUGhYGiLbvsGFPhqY1jEMsy8iWskZKcB2cNwhtCXfcgCySDfuTzCuRBkPDrl</t>
  </si>
  <si>
    <t>Instagram</t>
  </si>
  <si>
    <t>https://www.instagram.com/p/CsYuTGnooqV/?fbclid=IwAR1ZdIeClJ7I0OJajZoN1VF3PBF-NPxhx-2j6yupbPVGDDVO1TO-f37ls0E&amp;img_index=1</t>
  </si>
  <si>
    <t xml:space="preserve"> </t>
  </si>
  <si>
    <t>Datum der Aktivität DD/MM/YYYY</t>
  </si>
  <si>
    <t>Dauer des Beitrags in Stunden</t>
  </si>
  <si>
    <t>Präsentationen zu projektbezogenen Informationen (persönlich und online über Teams, Zoom usw.); Printmedien; Online-Medien</t>
  </si>
  <si>
    <t>Kurzbeschreibung (z. B. Organisator und Thema der Veranstaltung, Titel der Präsentation, Web-Adressen usw.)</t>
  </si>
  <si>
    <t>Ort</t>
  </si>
  <si>
    <t xml:space="preserve">Verwendetes PR-Material (Projektlogo, Roll-up, Würfel, Video, Präsentation, Flyer, Poster usw.) </t>
  </si>
  <si>
    <t>Erreichte Personen allgemein</t>
  </si>
  <si>
    <t xml:space="preserve">Anzahl der erreichten Organisationen </t>
  </si>
  <si>
    <t xml:space="preserve">Verbreitungsgrad (lokal - international) </t>
  </si>
  <si>
    <t xml:space="preserve">Hauptzielgruppe </t>
  </si>
  <si>
    <t xml:space="preserve">Druckmedien/Anzahl der Drucke </t>
  </si>
  <si>
    <t xml:space="preserve">Online-Medienzugriffe pro </t>
  </si>
  <si>
    <t xml:space="preserve">Art der verfügbaren Dokumente </t>
  </si>
  <si>
    <t>PP2</t>
  </si>
  <si>
    <t>6 UE</t>
  </si>
  <si>
    <t>andere Veranstaltung mit Präsentation über 3 LoE</t>
  </si>
  <si>
    <t>Energie Expertentreff
Das breite Themenspektrum des Energieberaters erfordert es, sich ständig über Neuigkeiten zu informieren, aktuelle Entwicklungen zu verfolgen und sich über die Wirksamkeit energetischer Maßnahmen Klarheit zu verschaffen. Diese Veranstaltungsreihe bietet dafür eine Plattform. Pro Veranstaltung gibt es mehrere Fachvorträge und eine Gesprächsrunde, um dem Bedarf nach Erfahrungsaustausch mit den Fachkollegen Rechnung zu tragen. Idealerweise fördert das Seminar die Netzwerkbildung unter den Energieberatern.</t>
  </si>
  <si>
    <t>Dresden</t>
  </si>
  <si>
    <t>Präsentation, Projektlogo, Würfel</t>
  </si>
  <si>
    <t>20 Firmen</t>
  </si>
  <si>
    <t>Akteure,die sich mit den Themen Energieeffizienz, Nachhaltigkeit und Green Economy beschäftigen</t>
  </si>
  <si>
    <t xml:space="preserve"> Webseite</t>
  </si>
  <si>
    <t>Flyer, Fotos, Präsentation</t>
  </si>
  <si>
    <t>Vortrag auf der Bildungsmesse Karriere Start zum Bauherrenseminar (Erprobungskurs des PP2) mit Projektbezug</t>
  </si>
  <si>
    <t>Vortragsprogramm der Messe</t>
  </si>
  <si>
    <t>Website Messe, Website HWK</t>
  </si>
  <si>
    <t>Präsentation</t>
  </si>
  <si>
    <t>Führung durch das EEZ für Vorstand der Französischen Handwerkskammer
Bei einer Führung durch das EEZ der HWK Dresden haben wir die verschiedene Technik und die Arbeitsweise mit Lehrlingen, Meisterschülern und anderen Lehrgangsteilnehmern präsentiert. Dabei haben wir unsere bestehenden Lehrgänge beschrieben und wie wir im Rahmen des 3LoE Projektes einige neue Lehrgänge konzipieren.</t>
  </si>
  <si>
    <t>EEZ, Projektlogo, Würfel</t>
  </si>
  <si>
    <t>Vorstände von Bildungsinstitutionen der Handwerkskammer Frankreich die sich im Rahmen der Ausbildung von Jugendlichen mit den Themen der Green Economy beschäftigen</t>
  </si>
  <si>
    <t>Website 3LoE, Website HWK</t>
  </si>
  <si>
    <t>Fotos</t>
  </si>
  <si>
    <t xml:space="preserve">Führung durch das EEZ für Delegation von chinesischen Berufschullehrern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</si>
  <si>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Berufsschullehrer die sich im Rahmen der Ausbildung von Lehrlingen mit den Themen der Green Economy beschäftigen</t>
  </si>
  <si>
    <t>Fleyer</t>
  </si>
  <si>
    <t>Führung der Bundesvorsitzenden von Bündnis 90/ die Grünen und Mitglied des Bundestages Ricarda Lang                                                                                                                                                        Bei der Führung durch das Energie-Effizienz-Zentrum von Frau Lang wurde die allgemeine Wärmepumpenpolitik und das dazugehörige neue Heizungsgesetz besprochen. Wir erklärten ihr die Arbeit, die Technik und die damit verbunde schwierige Arbeitsweise mit ständig wechselnden Gesetzen. Auch erklärten wir ihr das wir im Rahmen des 3LoE EU-Projektes neue Lehrgänge konzipieren und das mit wechselnden Gesetzgebungen um so schwieriger ist.</t>
  </si>
  <si>
    <t>Bundes- und Landespolitik die sich mit den Themen der Energieeffizienz, Nachhaltigkeit und Green Economy beschäftigen</t>
  </si>
  <si>
    <t xml:space="preserve">Führung durch das EEZ für Delegation von indonesischen Berufspädagogen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</si>
  <si>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Berufsschullehrer die sich im Rahmen der Ausbildung von Lehrlingen mit den Themen der Nachhaltigkeit, Energieeffizienz und Green Economy beschäftigen</t>
  </si>
  <si>
    <t xml:space="preserve">Führung durch das EEZ für Delegation von chinesischen Berufschullehrern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</si>
  <si>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 xml:space="preserve">Führung durch das EEZ für Vertreter der Prüfungsabteilung der Industrie und Handelskammer Dresden                                                                                                                                                                         Bei einer Führung durch das EEZ der HWK Dresden haben wir die verschiedene Technik und die Arbeitsweise (Praxis,Theorie) mit Lehrlingen, Meisterschülern und anderen Lehrgangs- teilnehmern präsentiert. Dabei haben wir unsere bestehenden Lehrgänge beschrieben und wie wir im Rahmen des 3LoE Projektes einige neue Lehrgänge konzipieren.       </t>
  </si>
  <si>
    <t xml:space="preserve">Vertreter der IHK-Dresden die sich im Pahmen von Prüfungen mit dem Thema Energieeffizienz, Nachhaltigkeit und Green Economy auseinandersetzen </t>
  </si>
  <si>
    <t>Baden-Baden</t>
  </si>
  <si>
    <t>Bremen</t>
  </si>
  <si>
    <t>Porto</t>
  </si>
  <si>
    <t>Schallaburg</t>
  </si>
  <si>
    <t>Vienna</t>
  </si>
  <si>
    <t xml:space="preserve">Vienna </t>
  </si>
  <si>
    <t>Sankt Pölten</t>
  </si>
  <si>
    <t>Salzburg</t>
  </si>
  <si>
    <t>Stadl Paura bei Wels</t>
  </si>
  <si>
    <t>Pardubice</t>
  </si>
  <si>
    <t>Launsdorf</t>
  </si>
  <si>
    <t xml:space="preserve">PP01 </t>
  </si>
  <si>
    <t xml:space="preserve">Short overview of the project on Hanse-Parlament Website with link to 3LoE website </t>
  </si>
  <si>
    <t>Chamber of crafts, chamber of Commerce and Industry, Vocational Schools, SME support organizations, Universities, broad public</t>
  </si>
  <si>
    <t>screenshot</t>
  </si>
  <si>
    <t>Post about 3Loe</t>
  </si>
  <si>
    <t>Print - folders, flyers</t>
  </si>
  <si>
    <t>Project information brochure 2020</t>
  </si>
  <si>
    <t>Representatives of, Chambers, Vocational schools and Universities</t>
  </si>
  <si>
    <t>brochure</t>
  </si>
  <si>
    <t>Workshop on CoVEs for Lifelong Learning at CoVE Forum 2022</t>
  </si>
  <si>
    <t>Project information brochure 2021</t>
  </si>
  <si>
    <t>Presentation 3LOE project results at the Lewien Stiftung for promotion vocational training</t>
  </si>
  <si>
    <t>Power Point</t>
  </si>
  <si>
    <t>Presentation 3LOE Project Results at Conference with vocational colleges and SME from Georgia and Germany</t>
  </si>
  <si>
    <t>Presentation and discussion 3LOE Project results Initriative e. V.</t>
  </si>
  <si>
    <t>Power Point and distribution written results</t>
  </si>
  <si>
    <t>Presentation and discusson 3LOE Project results at WWW&amp;CE Workshop</t>
  </si>
  <si>
    <t>Presentation of 3LoE project at Hanse-Parlament General Assembly</t>
  </si>
  <si>
    <t>PPT, cube</t>
  </si>
  <si>
    <t>Chamber of crafts, chamber of Commerce and Industry, Vocational Schools, SME support organizations, Universities</t>
  </si>
  <si>
    <t>photos</t>
  </si>
  <si>
    <t>Consultation implementation 3LOE Project results</t>
  </si>
  <si>
    <t>Presentation and discusson 3LOE Project results at Workshops DIGCON,ICIinSMEs, Regrow and ProGreen</t>
  </si>
  <si>
    <t>Presentation and discusson 3LOE Project results at Smart VET  Workshop Graz</t>
  </si>
  <si>
    <t>Presentation, transfer and discusson 3LOE Project results with vocational Colleges and Universities from Georgia in Hamburg</t>
  </si>
  <si>
    <t>Project update in Hanse-Parlament newsletter</t>
  </si>
  <si>
    <t>newsletter</t>
  </si>
  <si>
    <t>chambers, vocational schools, colleges and universities and its employees in Europe</t>
  </si>
  <si>
    <t>Presentation and discusson 3LOE Project results at ICIinSMEs  Workshop Warschau</t>
  </si>
  <si>
    <t>LinkedIn Post about CoVE Forum 2022</t>
  </si>
  <si>
    <t>Presentation and discusson 3LOE Project results at DIGCON  Workshop Katowitz</t>
  </si>
  <si>
    <t>Project information brochure 2022</t>
  </si>
  <si>
    <t>Facebook post about first project workshop</t>
  </si>
  <si>
    <t>www.facebook.com/HanseParlament</t>
  </si>
  <si>
    <t xml:space="preserve">Project presentation at CoVE Community of Practice </t>
  </si>
  <si>
    <t>Presentation and discusson 3LOE Project results at BA&amp;VET  Workshop Tallinn</t>
  </si>
  <si>
    <t>Presentation, transfer and discusson 3LOE Project results with vocational Colleges and Universities from Georgia online</t>
  </si>
  <si>
    <t>resentation and discusson 3LOE Project results at ICIinSMEs  Workshop Wroclaw</t>
  </si>
  <si>
    <t>Post about 3LoE</t>
  </si>
  <si>
    <t>Presentation and discusson 3LOE Project results LIONS HH Blankenese</t>
  </si>
  <si>
    <t>Presentation, transfer and discusson 3LOE Project results at Studiengesellschaft in Lübeck</t>
  </si>
  <si>
    <t>Presentation of 3LoE a tthe European Youth Event 2023</t>
  </si>
  <si>
    <t>PPT</t>
  </si>
  <si>
    <t>Post about EYE event</t>
  </si>
  <si>
    <t>Presentation at ETF online conference</t>
  </si>
  <si>
    <t>Consultation implementation 3LOE Project results Workshop Budapest</t>
  </si>
  <si>
    <t>Budapest</t>
  </si>
  <si>
    <t>Post about  EYE event</t>
  </si>
  <si>
    <t>Presentation, transfer and discusson 3LOE Project results Haus Rissen</t>
  </si>
  <si>
    <t>Presentation, transfer and discusson 3LOE Project results Craft Lap Schwerin</t>
  </si>
  <si>
    <t>6ß</t>
  </si>
  <si>
    <t>Podcast recording at Betrouwbare Bronnen</t>
  </si>
  <si>
    <t>https://open.spotify.com/episode/0mHaPdmhAnGZo3ccrR0z5Y?si=gkAhuBg6QvKjrX8CaP_HFA</t>
  </si>
  <si>
    <t>LinkedIn Post about CoVE Forum 2023</t>
  </si>
  <si>
    <t>PP04</t>
  </si>
  <si>
    <t>31.01.2023</t>
  </si>
  <si>
    <t>Meeting of the Management Board of the Chamber of Crafts in Szczecin. The meeting place was the Chamber's training room. The management board and invited guests were provided with information about the implementation of the 3LoE project, questions about the project were answered, a discussion was held, the project's finances, the impact on the organization, and the benefits of participating in the project were discussed.</t>
  </si>
  <si>
    <t>Training room of the Chamber of Crafts in Szczecin, The meeting place of the Presidiums is the Office of the President of the Chamber of Crafts.</t>
  </si>
  <si>
    <t>cube, Logo, https://3-loe.eu/</t>
  </si>
  <si>
    <t>28.02.2023</t>
  </si>
  <si>
    <t>23.03.2023</t>
  </si>
  <si>
    <t>25.04.2023</t>
  </si>
  <si>
    <t>16.05.2023</t>
  </si>
  <si>
    <t>21.06.2023</t>
  </si>
  <si>
    <t>23.08.2023</t>
  </si>
  <si>
    <t>21.09.2023</t>
  </si>
  <si>
    <t>24.11.2023</t>
  </si>
  <si>
    <t>Hanse Parliament International Conference. Representatives of 7 countries took part: Germany, Austria, Italy, Spain, Lithuania, Latvia and Poland</t>
  </si>
  <si>
    <t>radio</t>
  </si>
  <si>
    <t>08.12.2023</t>
  </si>
  <si>
    <t>Meetings with students and teachers of 3 vocational schools, information about the 3LoE project and exchange of opinions on dual education.</t>
  </si>
  <si>
    <t>17.12.2023</t>
  </si>
  <si>
    <t>05.01.2024</t>
  </si>
  <si>
    <t>Meeting of the board of the Chamber of Crafts in Szczecin and the Presidium. The meeting place of the boards of the Craft Guilds is the training room of the Chamber. The meeting place of the Presidiums is the office of the president of the Chamber of Crafts. The boards discuss the status of project implementation, answers to questions about the projects, discussion, finances, organizational matters, voting. The Presidiums make decisions on strategic projects and directions of development of the Chamber of Crafts. Each time, the Presidium receives full information about the 3LoE project. Promotional cubes are present at each meeting.</t>
  </si>
  <si>
    <t>28.01.2024</t>
  </si>
  <si>
    <t>Meeting of the board of the Craft Chamber in Szczecin. The meeting place of the boards of the Craft Guilds is the training room of the Chamber. Presentation of the status of project implementation, answers to questions about the projects, discussion, finances, organizational matters, voting. Promotional cubes are present at each meeting.</t>
  </si>
  <si>
    <t>28.02.2024</t>
  </si>
  <si>
    <t>28.03.2024</t>
  </si>
  <si>
    <t>24.04.2024</t>
  </si>
  <si>
    <t>23.05.2024</t>
  </si>
  <si>
    <t>27.06.2024</t>
  </si>
  <si>
    <t>30.07.2024</t>
  </si>
  <si>
    <t>30.08.2024</t>
  </si>
  <si>
    <t>ALL_bereinigt</t>
  </si>
  <si>
    <t>ALL_2024</t>
  </si>
  <si>
    <t>PP15</t>
  </si>
  <si>
    <t>Project Meeting &amp; Workshop</t>
  </si>
  <si>
    <t>Project Meeting</t>
  </si>
  <si>
    <t xml:space="preserve">Project Meeting </t>
  </si>
  <si>
    <t>Project Meeting &amp; Presentation</t>
  </si>
  <si>
    <t>Stettin</t>
  </si>
  <si>
    <t>Powerpoint</t>
  </si>
  <si>
    <t>3 LoE Project/Partner Description Homepage Category R&amp;D Projects Automation Technology</t>
  </si>
  <si>
    <t>R&amp;D Project Category own Webside</t>
  </si>
  <si>
    <t>https://www.campus02.at/automatisierungstechnik/projekt/3loe-three-level-centres-of-professional-excellence/</t>
  </si>
  <si>
    <t>Post to the Project Meeting in Hamburg 2024</t>
  </si>
  <si>
    <t>Linkedin-Post</t>
  </si>
  <si>
    <t>https://de.linkedin.com/posts/fh-campus-02-automatisierungstechnik_3loe-cove-eqf-activity-7186686419518574592--Kw2</t>
  </si>
  <si>
    <t>Facebook-Post</t>
  </si>
  <si>
    <t>https://www.facebook.com/FHCAMPUS02.AT/posts/pfbid02ABQuCUVPrQvidypN9X6eimnjuvHiF1f1QRJYps4g2WCutDhASRvNsa7qwfdYKEfMl</t>
  </si>
  <si>
    <t>Instagram-Post</t>
  </si>
  <si>
    <t>https://www.instagram.com/p/C55wZ2Rootd/?utm_source=ig_web_copy_link&amp;igsh=MzRlODBiNWFlZA%3D%3D&amp;img_index=1</t>
  </si>
  <si>
    <t>3LoE Project/Partner General Description3LoE Project Blog Post</t>
  </si>
  <si>
    <t>Blog Post own Webside</t>
  </si>
  <si>
    <t>https://www.campus02.at/news/nachhaltige-qualifizierung-und-staerkung-der-green-economy-erfolgsrezepte-fuer-kmus/</t>
  </si>
  <si>
    <t>Workshop for Finalisation of the Programme Sustainability Management</t>
  </si>
  <si>
    <t>Workshop</t>
  </si>
  <si>
    <t>Sustainability Management Programme Start</t>
  </si>
  <si>
    <t>Roll Up, Powerpoint, Programme Developed in 3LoE Project</t>
  </si>
  <si>
    <t>Post to the Start of the developed Programme Sustainability Management</t>
  </si>
  <si>
    <t>https://de.linkedin.com/posts/fh-campus-02-automatisierungstechnik_3loe-fhcampus02-automatisierungstechnik-activity-7199400477195706368-lWNc</t>
  </si>
  <si>
    <t>https://www.facebook.com/FHCAMPUS02.AT/photos/-tolle-neuigkeiten-aus-dem-kooperationsprojekt-3loe-unser-department-automatisie/1019410433026612/?_rdr</t>
  </si>
  <si>
    <t>https://www.instagram.com/p/C7UAaGZoyLP/?utm_source=ig_web_copy_link&amp;igsh=MzRlODBiNWFlZA==</t>
  </si>
  <si>
    <t>Post to the Final Project Meeting in Riga 2024</t>
  </si>
  <si>
    <t>Project Presentation Forum</t>
  </si>
  <si>
    <t>Lyon</t>
  </si>
  <si>
    <t>Interactive Game</t>
  </si>
  <si>
    <t>Post to the Final Project Presentationof 3LoE at WorldSkills in Lyon 2024</t>
  </si>
  <si>
    <t>Project Finalisation and Presentation of 3LoE at the Worldskills Forum in Lyon</t>
  </si>
  <si>
    <t>First Semester Welcome Event 2023, including presentation of research activities in the 3LOe-project</t>
  </si>
  <si>
    <t>BHH Hamburg</t>
  </si>
  <si>
    <t xml:space="preserve">Case Study work, preparation and presentation </t>
  </si>
  <si>
    <t xml:space="preserve">Corporate Conference </t>
  </si>
  <si>
    <t xml:space="preserve">Corporate Learning Camp 2024 </t>
  </si>
  <si>
    <t xml:space="preserve">SYNA IT Conference on green IT for sustainable future </t>
  </si>
  <si>
    <t>Conference on impressions on the relevance of sustainability in the study program</t>
  </si>
  <si>
    <t>Bilateral Workshop on developing an dual study course for mechatronics (EQF6 Level)</t>
  </si>
  <si>
    <t>Salzburg, AT</t>
  </si>
  <si>
    <t>First Semester Welcome Event 2024, including presentation of research activities in the 3LOe-project</t>
  </si>
  <si>
    <t>Participation + presentation of project results, Forum on Vocational Excellence 2024, 10.09.-12.09.2024</t>
  </si>
  <si>
    <t>Lyon, FR</t>
  </si>
  <si>
    <t>PP24</t>
  </si>
  <si>
    <t>Conference in Board of Education</t>
  </si>
  <si>
    <t>Meeting of the program council</t>
  </si>
  <si>
    <t>Crafts festival</t>
  </si>
  <si>
    <t>college Students, chamber executives, Ministry of Instruction and Ministry of Agriculture</t>
  </si>
  <si>
    <t>participation and intervention in the Vinitaly  one of the largest wine fairs in the world, held annually in Verona, Italy. 200 person involved - mainly college Students, chamber executives, Ministry of Instruction and Ministry of Agriculture, content and results of this events are the dissemination of the 3Loe project to the highest position in the government .</t>
  </si>
  <si>
    <t>5 i.e. college Students, chamber executives, Ministry of Instruction and Ministry of Agriculture</t>
  </si>
  <si>
    <t xml:space="preserve">XIV  Re.N.Is.A congress.  Studentscongress of the National Network of Agricultural Institutes.  200 person involved - mainly college Students, Director General of the Regional School Office Giuseppe
Pierro, the Executives of the Ministry of Education and Merit Fabrizio Manca and Gianluca
Lombardo, INDIRE President Cristina Grieco, Re.N.Is.A. President Patrizia Marini, the
ISMEA Director General Livio Proietti, FAO Director General Maurizio Martina, Prof La
Bella of the Department of Agriculture, University of Palermo, ITS Academy of Sicily, Lazio,
Apulia and Tuscany.
</t>
  </si>
  <si>
    <t>Istituto superiore Abele Damiani
di Marsala</t>
  </si>
  <si>
    <t>6 i.e. college Students, chamber executives, Ministry of Instruction and Ministry of Agriculture</t>
  </si>
  <si>
    <t xml:space="preserve">Associazione delle Scuole Autonome del Lazio: The Association is established in order to represent the system of public schools in the Lazio region, to support them in achieving
institutional purposes and to promote the realization and strengthening of Organizational and Teaching Autonomy. The Association also ensures coordination among schools and among Networks, associations and consortia of schools
</t>
  </si>
  <si>
    <t>on line</t>
  </si>
  <si>
    <t>regional</t>
  </si>
  <si>
    <t>none</t>
  </si>
  <si>
    <t>istagram, website</t>
  </si>
  <si>
    <t>Riunione Rete Lazio Agrari:agricultural network or association based in the Lazio region of Italy.</t>
  </si>
  <si>
    <t>project logo, ppt</t>
  </si>
  <si>
    <t xml:space="preserve">riunione Municipio VI:assembly held at the Municipio VI, which is the administrative district or municipality VI </t>
  </si>
  <si>
    <t>municipality VI of Rome</t>
  </si>
  <si>
    <t xml:space="preserve">politicians </t>
  </si>
  <si>
    <t>local</t>
  </si>
  <si>
    <t>Collegio Docenti:governing body within a school composed of all the teachers employed at that institution.</t>
  </si>
  <si>
    <t xml:space="preserve">teachers </t>
  </si>
  <si>
    <t>Consiglio d’Istituto:collegial body found in Italian schools, composed of representatives of parents, teachers, and students, together with the principal or school manager.</t>
  </si>
  <si>
    <t>teachers, parent of students, students</t>
  </si>
  <si>
    <t>Riunione di ambito: school meeting on Extracurricular Activities: Planning activities, events, and programs aimed at enhancing the school experience and student engagement.</t>
  </si>
  <si>
    <t>22-25.11.2023</t>
  </si>
  <si>
    <t>6-9.04.2024</t>
  </si>
  <si>
    <t>27-29.05.2024</t>
  </si>
  <si>
    <t xml:space="preserve">School’s website mentioned the visit of the 3LoE leader to the chamber of comerce of Tarragona and Institut Pere Martell.
</t>
  </si>
  <si>
    <t>https://institutperemartell.cat/la-lider-del-projecte-3loe-melanie-henke-vista-linstitut-pere-martell/</t>
  </si>
  <si>
    <t xml:space="preserve">School’s website mentioned an activity related with 3LoE
</t>
  </si>
  <si>
    <t>https://institutperemartell.cat/un-centenar-dalumnes-participen-al-projecte-somos-futuro/</t>
  </si>
  <si>
    <t>https://institutperemartell.cat/finalitza-amb-exit-el-projecte-3loe/</t>
  </si>
  <si>
    <t>Mobility Coordination Pere Martell Twitter profile mentioned the meeting in Riga</t>
  </si>
  <si>
    <t>https://x.com/mobilitatINSPM/status/1833057701351375313</t>
  </si>
  <si>
    <t>Information on project events in Szczecin</t>
  </si>
  <si>
    <t>https://paneveziorumai.lt/panevezio-prekybos-pramones-ir-amatu-rumu-atstoves-dalyvauja-tarptautinio-projekto-partneriu-susitikime-lenkijoje/</t>
  </si>
  <si>
    <t>https://www.facebook.com/photo/?fbid=738548408170994&amp;set=a.473154634710374</t>
  </si>
  <si>
    <t>27/11/2023</t>
  </si>
  <si>
    <t>Presentation about 3 LoE for all Panevezys Chambers of Commerce, Industry and Crafts members</t>
  </si>
  <si>
    <t>"Romantic hotel" conference room, Kranto str. 24, Panevezys</t>
  </si>
  <si>
    <t>Photos  of event</t>
  </si>
  <si>
    <t>15/02/2024</t>
  </si>
  <si>
    <t>Announcement and invitation to the trainings organized by Panevezys CCIC</t>
  </si>
  <si>
    <t>Project logo, e-flayer</t>
  </si>
  <si>
    <t>https://paneveziorumai.lt/events/mokymai-tvarumo-kompetenciju-tobulinimas-mitybos-kulturoje/</t>
  </si>
  <si>
    <t>04/03/2024</t>
  </si>
  <si>
    <t>Publication about finished trainings for VET students</t>
  </si>
  <si>
    <t>Project logo, cube</t>
  </si>
  <si>
    <t>https://paneveziorumai.lt/pamokos-apie-ziedine-ekonomika-ir-tvaresni-gyvenima/</t>
  </si>
  <si>
    <t>Photos of even</t>
  </si>
  <si>
    <t>25/04/2024</t>
  </si>
  <si>
    <t>The conference is intended to spread CoVE activities in Lithuania and increase awareness on green economy issues</t>
  </si>
  <si>
    <t>Project presentation, cube, video, logo</t>
  </si>
  <si>
    <t>Photos of the even, presentations, agenda, participants list, video</t>
  </si>
  <si>
    <t>26/04/2024</t>
  </si>
  <si>
    <t>Publication about the conference in Panevėžys</t>
  </si>
  <si>
    <t>https://paneveziorumai.lt/tvarumas-daugiau-nei-tik-mada-konferencija-apie-siandieninius-issukius/</t>
  </si>
  <si>
    <t>29/04/2024</t>
  </si>
  <si>
    <t>Post on project conference organized by PP8</t>
  </si>
  <si>
    <t>https://www.facebook.com/panevezioppar/posts/pfbid0X41rtW97NbVwUxKh5NnaknFH9vKJuw1PxMh9ghJusqpgbS1zNWbTRptmXJgbQ4SSl</t>
  </si>
  <si>
    <t>30/04/2024</t>
  </si>
  <si>
    <t>Publication about the conference in Panevėžys CCIC weekly newsletter</t>
  </si>
  <si>
    <t>Email</t>
  </si>
  <si>
    <t>Photo of the event, link to website</t>
  </si>
  <si>
    <t>Pdf</t>
  </si>
  <si>
    <t>10/05/2024</t>
  </si>
  <si>
    <t>Press release and publication about the conference in the regional weekly newspaper "Tėvynė"</t>
  </si>
  <si>
    <t>Photo of the event, project logo</t>
  </si>
  <si>
    <t>Newspaper "Tėvynė"</t>
  </si>
  <si>
    <t>09/09/2024</t>
  </si>
  <si>
    <t xml:space="preserve">Publication about the 3LoE final conference and other events in Riga </t>
  </si>
  <si>
    <t>https://paneveziorumai.lt/rygoje-ivyko-hansa-parlamento-generaline-asambleja-ir-projekto-3loe-baigiamoji-konferencija/</t>
  </si>
  <si>
    <t xml:space="preserve">Post about the 3LoE final conference and other events in Riga </t>
  </si>
  <si>
    <t>https://paneveziorumai.lt/rygoje-ivyko-hansa-parlamento-generaline-asambleja-ir-projekto-3loe-baigiamoji-konferencija/?fbclid=IwY2xjawFQxB9leHRuA2FlbQIxMAABHZHBVlT2dlasHuhN7npgoHzkJziIaq_QPctF6pyX3sfM8wekaB1hkCsR3w_aem_aUATru78FUy0Ki93aH8wgQ</t>
  </si>
  <si>
    <t>13/09/2024</t>
  </si>
  <si>
    <t xml:space="preserve">Short video "Project 3 LoE COVE LT intro" uploaded on Youtube channel </t>
  </si>
  <si>
    <t>Youtube</t>
  </si>
  <si>
    <t>https://www.youtube.com/watch?v=0r3BmwY_CUo</t>
  </si>
  <si>
    <t>17/09/2024</t>
  </si>
  <si>
    <t>Publication about the Forum on Vocational Excellence in Lyon, France</t>
  </si>
  <si>
    <t>https://paneveziorumai.lt/profesiniam-meistriskumui-skirti-renginiai-lione/</t>
  </si>
  <si>
    <t>Post on the Forum on Vocational Excellence in Lyon, France</t>
  </si>
  <si>
    <t>https://www.facebook.com/panevezioppar/posts/pfbid02FmR3ccy5JqUwHdkUw5tBzmWERXnKS5C2o8DYmv8ydSrS6Mk2cgsARmgfkHzsjAuxl</t>
  </si>
  <si>
    <t>Sharing the link from Youtube video "Project 3 LoE COVE LT intro" to Facebook</t>
  </si>
  <si>
    <t>®</t>
  </si>
  <si>
    <t>Photos of event, logo</t>
  </si>
  <si>
    <t>https://www.facebook.com/100063588293500/posts/pfbid038EgQGHQUSzUN34egniqPq4iY3kQ5oF7i3ceETECDzrU2LKvLoD6x4RYGuoWksDNXl/</t>
  </si>
  <si>
    <t>https://panko.lt/2023/12/05/3loe-partneriu-susitikimas-scecine/</t>
  </si>
  <si>
    <t>https://panko.lt/en/2023/12/05/3loe-partners-meeting-in-szczecin/</t>
  </si>
  <si>
    <t>https://www.linkedin.com/posts/panev%C4%97%C5%BEio-kolegija_erasmusplus-3loeeu-smes-activity-7139916241527357440-ZLrf?utm_source=share&amp;utm_medium=member_desktop</t>
  </si>
  <si>
    <t>https://l.facebook.com/l.php?u=https%3A%2F%2Fwww.instagram.com%2Fp%2FC0oM6e9N8TD%2F%3Ffbclid%3DIwZXh0bgNhZW0CMTAAAR2trkpVjKPJ64IN9VG5-xi0Bnr-JAD8ZFHQKtmCePHsBRCHSSOBM6vvLfM_aem_C90zVyi3oJ3BlrMmfvwqEQ&amp;h=AT11FFErzdmiv9lMW29VVnyKzL9IcK34Abnn1Kq4pDPxGu3L0RANGMb2ucx4icDmg9H_QyipugV0bPquv8Ts5iHdHBGzc6PVbc0Ruvn20NMK0fX6XyxS8UrTt9PG5YluEO_5ZQ</t>
  </si>
  <si>
    <t xml:space="preserve">Print - professional journals </t>
  </si>
  <si>
    <t>Article in scientific journal</t>
  </si>
  <si>
    <t>Applied research in studies and practice No. 19</t>
  </si>
  <si>
    <t>https://ojs.panko.lt/index.php/ARSP</t>
  </si>
  <si>
    <t>Online journal</t>
  </si>
  <si>
    <t>22/04/2024</t>
  </si>
  <si>
    <t>https://panko.lt/2024/04/22/3loe-projekto-darbinis-susitikimas-hamburge/</t>
  </si>
  <si>
    <t xml:space="preserve">n/a </t>
  </si>
  <si>
    <t>https://panko.lt/en/2024/04/22/3loe-working-meeting-of-the-project-partners-in-hamburg/</t>
  </si>
  <si>
    <t>https://www.facebook.com/100063588293500/posts/pfbid0U6dYThnfbXCiUjX6CwTrX47afNJqvnHaTEWeR7gnunEdZZfwJC3mAjmyM3nZ6NkGl</t>
  </si>
  <si>
    <t>https://l.facebook.com/l.php?u=https%3A%2F%2Fwww.instagram.com%2Fp%2FC6D9ep_K0mk%2F%3Ffbclid%3DIwZXh0bgNhZW0CMTAAAR2i9-AwvLNVBGPMDbTZJ0eGOXhBLPnJ51FeGL-LNKdZjLoAplBQQ2OfQ_Y_aem_PeAeogoAB9yNEwx0mH9wGA&amp;h=AT11FFErzdmiv9lMW29VVnyKzL9IcK34Abnn1Kq4pDPxGu3L0RANGMb2ucx4icDmg9H_QyipugV0bPquv8Ts5iHdHBGzc6PVbc0Ruvn20NMK0fX6XyxS8UrTt9PG5YluEO_5ZQ</t>
  </si>
  <si>
    <t>https://www.linkedin.com/posts/panev%C4%97%C5%BEio-kolegija_hamburge-%C4%AFvyko-projekto-trij%C5%B3-pakop%C5%B3-profesinio-activity-7188206672727724032-FYJk?utm_source=share&amp;utm_medium=member_desktop</t>
  </si>
  <si>
    <t>Presentation of 3Loe project</t>
  </si>
  <si>
    <t>Lithuania (Panevėžys)</t>
  </si>
  <si>
    <t>cube, poster</t>
  </si>
  <si>
    <t>Information about presentation of 3Loe meeting</t>
  </si>
  <si>
    <t>https://panko.lt/2024/04/29/tvarumas-daugiau-nei-tik-mada-konferencija-apie-siandieninius-issukius/</t>
  </si>
  <si>
    <t>28/04/2024</t>
  </si>
  <si>
    <t>https://www.linkedin.com/posts/panev%C4%97%C5%BEio-kolegija_3loeeu-coves-erasmusplus-activity-7190601670391701504-hfoJ?utm_source=share&amp;utm_medium=member_desktop</t>
  </si>
  <si>
    <t>https://www.facebook.com/paneveziokolegija/posts/pfbid08ARVGpmb7CZYdBHE3hNexTKk9GAazzDUz17dXU7yjdUDuTWDdLkjC1qiR3AnsjX7l</t>
  </si>
  <si>
    <t>https://www.instagram.com/p/C6VgDJTK8br/?fbclid=IwY2xjawFPtzxleHRuA2FlbQIxMAABHe7wIjne8nNdE0Ta0AF-4P-zT7VzJBrukzzFCQskcQYY-JuDo5UgzfXnNA_aem_F2cfzZH4nw8A9F2-HnIMag</t>
  </si>
  <si>
    <t>Information about project meeting in Riga</t>
  </si>
  <si>
    <t>https://panko.lt/en/2024/09/11/51848/</t>
  </si>
  <si>
    <t>https://panko.lt/2024/09/11/hansa-parlamento-renginiuu-ciklas-rygoje/</t>
  </si>
  <si>
    <t>https://www.linkedin.com/posts/panev%C4%97%C5%BEio-kolegija_m%C5%ABs%C5%B3-komanda-dalyvavo-hansa-parlamento-activity-7239542782493638656-Uri1?utm_source=share&amp;utm_medium=member_desktop</t>
  </si>
  <si>
    <t>https://www.facebook.com/paneveziokolegija/posts/pfbid0pktEbNjsffK2wo5gKnNN8dSQxQhmLeyhCWVLBfJWeEzDcK6WnNGSdY4GviQjbTKRl</t>
  </si>
  <si>
    <t>https://www.instagram.com/p/C_xxwHRsYFv/?fbclid=IwY2xjawFPuc5leHRuA2FlbQIxMAABHefgX-CT7_-LniHtnrPbUPioDI8RINs78ZuHnW7EZbJHTxskS4xbwM9tqQ_aem_mipLNsg1MOuvwYfUTB69gQ</t>
  </si>
  <si>
    <t>Copy of the newsletter</t>
  </si>
  <si>
    <t>06.2023</t>
  </si>
  <si>
    <t>12.2023</t>
  </si>
  <si>
    <t>06.2024</t>
  </si>
  <si>
    <t>17.05.2023</t>
  </si>
  <si>
    <t>Post about the meeting in Barcelona</t>
  </si>
  <si>
    <t>project logo / poster</t>
  </si>
  <si>
    <t xml:space="preserve">Other </t>
  </si>
  <si>
    <t xml:space="preserve">link to the post </t>
  </si>
  <si>
    <t>29.11.2023</t>
  </si>
  <si>
    <t>Post about the meeting in Poland</t>
  </si>
  <si>
    <t xml:space="preserve">project logo </t>
  </si>
  <si>
    <t>06.12.2023</t>
  </si>
  <si>
    <t xml:space="preserve">Post about visit in Vienna implementing 3LoE initiatives </t>
  </si>
  <si>
    <t>19.03.2024</t>
  </si>
  <si>
    <t xml:space="preserve">Post about apprenticeship in Austria presentation </t>
  </si>
  <si>
    <t>11.04.2024</t>
  </si>
  <si>
    <t>Post about 3LoE training "Improving sustainability competences in food culture"</t>
  </si>
  <si>
    <t>logo, cube</t>
  </si>
  <si>
    <t>25.04.2024</t>
  </si>
  <si>
    <t xml:space="preserve">Post about the conference in Panevežys </t>
  </si>
  <si>
    <t>11.09.2024</t>
  </si>
  <si>
    <t>Post about the conference in Riga and VESK initiatives Inspired by the project's activities</t>
  </si>
  <si>
    <t xml:space="preserve">project logo / poster </t>
  </si>
  <si>
    <t>Article in the national media about activities of CoVE LT and sustainability initiaves by VESK</t>
  </si>
  <si>
    <t xml:space="preserve">link </t>
  </si>
  <si>
    <t>08.05.2024</t>
  </si>
  <si>
    <t>link</t>
  </si>
  <si>
    <t>03.01.2024</t>
  </si>
  <si>
    <t xml:space="preserve">Interview about VESK success story and CoVE LT for the Ministry of Energy of the Republic of Lithuania </t>
  </si>
  <si>
    <t>Lecture "Apprenticeship - dual vocational training systems A success story in Austria more than 100 years"</t>
  </si>
  <si>
    <t>30.05.2024</t>
  </si>
  <si>
    <t>Presention of  CoVE LT and 3LoE project activities in the conference "The Green Compass - our future and real action today".</t>
  </si>
  <si>
    <t xml:space="preserve">logo </t>
  </si>
  <si>
    <t>Agenda Photos</t>
  </si>
  <si>
    <t>17.04.2024</t>
  </si>
  <si>
    <t>Presention of  CoVE LT and 3LoE project activities in the Aim2Sustain workshop in the Hague</t>
  </si>
  <si>
    <t>the Netherlands</t>
  </si>
  <si>
    <t>logo</t>
  </si>
  <si>
    <t xml:space="preserve">Agenda, photos </t>
  </si>
  <si>
    <t>2021-2024</t>
  </si>
  <si>
    <t xml:space="preserve">Presention of CoVE LT and 3LoE project activities to international VESK guest during visits </t>
  </si>
  <si>
    <t xml:space="preserve">logo, cube </t>
  </si>
  <si>
    <t xml:space="preserve">Agendas, photos, posts in FB </t>
  </si>
  <si>
    <t>Presentation, transfer and discusson 3LOE Project results Prognos Freundeskreis</t>
  </si>
  <si>
    <t>Project information brochure 2023</t>
  </si>
  <si>
    <t>Presentation, transfer and discusson 3LOE Project results BdH Hamburg</t>
  </si>
  <si>
    <t>LinkedIn Post about 3LoE evaluations</t>
  </si>
  <si>
    <t>Presentation, transfer and discusson 3LOE Project results Wien</t>
  </si>
  <si>
    <t>Presentation of the 3LoE Project as part of a meeting on the 2024 CoVE Forum in Lyon</t>
  </si>
  <si>
    <t>French Ministry of Education</t>
  </si>
  <si>
    <t>LinkedIn post about the CoVE evaluation in Słupsk</t>
  </si>
  <si>
    <t xml:space="preserve">screenshot </t>
  </si>
  <si>
    <t>Facebook post about the CoVE evaluation in Słupsk</t>
  </si>
  <si>
    <t>Presentation, transfer and discusson 3LOE Project results Amtsköst Hamburg</t>
  </si>
  <si>
    <t>LinkedIn post about the ninth project workshop in Hamburg</t>
  </si>
  <si>
    <t>Facebook post about the ninth project workshop in Hamburg</t>
  </si>
  <si>
    <t>Presentation of the 3LoE Project as part of a meeting on the 2024 European Week of Regions and Cities in Brussels</t>
  </si>
  <si>
    <t>Netherlands house for Education and Research</t>
  </si>
  <si>
    <t xml:space="preserve">Presentation of the 3LoE Project as part of a workshop of the project Master of my house 5 and 6 </t>
  </si>
  <si>
    <t>International stakeholders</t>
  </si>
  <si>
    <t>Presentation of the 3LoE project as part of a workshop with the members of the Hanse-Parlament</t>
  </si>
  <si>
    <t>SmEs and universities</t>
  </si>
  <si>
    <t>Conference</t>
  </si>
  <si>
    <t>Final conference of the 3LoE project in Riga</t>
  </si>
  <si>
    <t>11.09.2024 &amp; 12.09.2024</t>
  </si>
  <si>
    <t>Presentation of the 3LoE project  &amp; animation of a stand at the 2024 CoVE Forum in Lyon</t>
  </si>
  <si>
    <t>LinkedIn post about the end of the project</t>
  </si>
  <si>
    <t>Facebook post about the end of the project</t>
  </si>
  <si>
    <t>Project information brochure 2024</t>
  </si>
  <si>
    <t>PP22</t>
  </si>
  <si>
    <t>23.03.2021.</t>
  </si>
  <si>
    <t>Erasmus+ project 2BeDigital meeting</t>
  </si>
  <si>
    <t xml:space="preserve">on-line </t>
  </si>
  <si>
    <t xml:space="preserve">Meeting agenda, Printscreen from PPP </t>
  </si>
  <si>
    <t>06.04.2022.</t>
  </si>
  <si>
    <t>Presentation of 3LoE project during the Erasmus+ project “Introduction of Dual Education System and Identification of its Quality” (IDES) short term joint staff training event in Latvia</t>
  </si>
  <si>
    <t>Presentation, list of participants</t>
  </si>
  <si>
    <t>23.05.2022.</t>
  </si>
  <si>
    <t>Round table discussion at Rauma Seaside Industry Park during Interreg project FinLat-Logic study visit to Finland.</t>
  </si>
  <si>
    <t>Rauma, FI</t>
  </si>
  <si>
    <t>List of participants</t>
  </si>
  <si>
    <t>March 2-3,2023</t>
  </si>
  <si>
    <t xml:space="preserve">Presentation of 3LoE project </t>
  </si>
  <si>
    <t xml:space="preserve">Skopje, MK
 </t>
  </si>
  <si>
    <t>May 30-31, 2023</t>
  </si>
  <si>
    <t>Belgrade, RS</t>
  </si>
  <si>
    <t>February 19, 2024</t>
  </si>
  <si>
    <t>on-line</t>
  </si>
  <si>
    <t>Publication on VISC website</t>
  </si>
  <si>
    <t>VISC website has  44K visitors monthly</t>
  </si>
  <si>
    <t>https://www.visc.gov.lv/lv/projekts/projekts-3loe </t>
  </si>
  <si>
    <t>Publication on VISC FB page</t>
  </si>
  <si>
    <t>VISC FB has  19K followers</t>
  </si>
  <si>
    <t xml:space="preserve">https://www.facebook.com/page/387300134735809/search/?q=3LoE </t>
  </si>
  <si>
    <t>VISC FB has  22K followers</t>
  </si>
  <si>
    <t xml:space="preserve">https://www.facebook.com/profile/100064727497252/search?q=3LoE </t>
  </si>
  <si>
    <t>https://www.facebook.com/viscgovlv/posts/pfbid02eeNg7RiZR3omhtpqfr51qWZ65vmQbb3nARp6PHQHeKeMfrUkymShXN7b5L7fP9QPl</t>
  </si>
  <si>
    <t>September 15, 2023</t>
  </si>
  <si>
    <t>VISC website has  44K visitors</t>
  </si>
  <si>
    <t>https://www.visc.gov.lv/lv/media/24375/download?attachment</t>
  </si>
  <si>
    <t>Novenber 23, 2023</t>
  </si>
  <si>
    <t>VISC FB has  23K followers</t>
  </si>
  <si>
    <t xml:space="preserve">https://www.facebook.com/profile/100064727497252/search/?q=3LoE </t>
  </si>
  <si>
    <t>September 05, 2024</t>
  </si>
  <si>
    <t>September 5, 2024</t>
  </si>
  <si>
    <t>August 28 . 2024</t>
  </si>
  <si>
    <t>VISC website has  45K visitors monthly</t>
  </si>
  <si>
    <t xml:space="preserve">https://www.visc.gov.lv/lv/notikums/3loe-projekta-nosleguma-konference </t>
  </si>
  <si>
    <t xml:space="preserve">https://www.visc.gov.lv/lv/jaunums/notiek-projekta-3loe-tris-limenu-profesionalas-izcilibas-centri-kvalifikacija-uznemejdarbiba-un-inovacijas-zalaja-ekonomika-nosleguma-konference   </t>
  </si>
  <si>
    <t>September 4, 2024</t>
  </si>
  <si>
    <t xml:space="preserve">https://www.visc.gov.lv/lv/notikums/3loe-projekta-partneru-sanaksme </t>
  </si>
  <si>
    <t>Meeting with MoES policy makers</t>
  </si>
  <si>
    <t>Print screen of email, presentation</t>
  </si>
  <si>
    <t>Meeting with VISC senior managers</t>
  </si>
  <si>
    <t>Minutes of the meeting, presentation</t>
  </si>
  <si>
    <t>VISC staff quarterly meeting (on-line)</t>
  </si>
  <si>
    <t>June 12,2023</t>
  </si>
  <si>
    <t>Meeting with VET experts from MoES and VISC</t>
  </si>
  <si>
    <t xml:space="preserve">Printscreen from MST calendar </t>
  </si>
  <si>
    <t>April 10, 2024</t>
  </si>
  <si>
    <t xml:space="preserve">Meeting with VET expert I.Buligina from MoES </t>
  </si>
  <si>
    <t xml:space="preserve">Interview record, printscreen from MST calendar </t>
  </si>
  <si>
    <t>June 05, 2024</t>
  </si>
  <si>
    <t xml:space="preserve">Communication with the MoES VET and Adult Education Department Director and the state secretary </t>
  </si>
  <si>
    <t>e-mail communication</t>
  </si>
  <si>
    <t>July 15, 2024</t>
  </si>
  <si>
    <t>Invitation to the final project conference</t>
  </si>
  <si>
    <t>e-mail invitation</t>
  </si>
  <si>
    <t xml:space="preserve">WP5 A9.2 Applicable Research - description of the cooperation between SFC and the new partner of the 3LoE COVE ITALY (SSSA) </t>
  </si>
  <si>
    <t>Presentation + Post test</t>
  </si>
  <si>
    <t>Business, VET Centers, Universities, Interprofessional Fundation, ITS Foundation, Experts</t>
  </si>
  <si>
    <t xml:space="preserve"> (Hamburg TPM) WP1 3LoE Management - State of Art  and  relaunch of the project on social media</t>
  </si>
  <si>
    <t>Pisa</t>
  </si>
  <si>
    <t xml:space="preserve">Presentation
</t>
  </si>
  <si>
    <t>Business, Students, Experts in green management, Researchers in green economy and sustainability</t>
  </si>
  <si>
    <t>agenda, signtaure list, news, social media post</t>
  </si>
  <si>
    <t>na</t>
  </si>
  <si>
    <t>6.5.2024</t>
  </si>
  <si>
    <t>In the AL INVEST Framework, GREEN PYMES ALLIANCE project, SFC organised a 5 days event in Bruxelles hosting a representation of Chambers of Commerce of Bucaramanga, Colombia and Honduras. At the presence of EU-DG INTPA speakers, and in the frameowkr of activities to enhance the labour market with emerging green skills, the 3LoE project has been presented as an European excellence for Vocational Training specialised in the green skills</t>
  </si>
  <si>
    <t>Bruxelles</t>
  </si>
  <si>
    <t>Project logo, roll-up, cube, presentation</t>
  </si>
  <si>
    <t>Chamber of Commerce of LAC, EU DG INTPA</t>
  </si>
  <si>
    <t>28.05.2024</t>
  </si>
  <si>
    <t>Workshop Vocational Technical Education: a possible development plan in Argentina, research and analysis of international BPs and models of excellence for replicability and local development</t>
  </si>
  <si>
    <t xml:space="preserve">Companies from Argentina, fundacio Observatorio Pymes, Federmeccanica, Fondirigenti, ITS, L'imprenditore, </t>
  </si>
  <si>
    <t>June 2024</t>
  </si>
  <si>
    <t>SFC, as full partner of the COVE Buildskills Academy, invited 3LoE to participate in the COVE as Associated partner. The letter of support has been signed by Hanse Parlament.</t>
  </si>
  <si>
    <t>Project Logo, presentation</t>
  </si>
  <si>
    <t xml:space="preserve">GESTIONE E CONTROLLO DELL'AMBIENTE – MASTER GECA -  DISCUSSIONE FINALE DELLE ATTIVITA’ DI LABORATORIO 
Final event of the MASTER GECA - 3LoE cooperation program regarding the WP5 A9.2 Applicable Research programs.
Students presented the results of the GECA Master and 3loEs'  practical workshops, i.e. intervention programmes with companies. The companies involved as speaker in the even are:
Alessandro ARBI - CEO of ARBI Dario Spa produces frozen food and works internationally in cold chain products 
Veronica MORETTI of SCAPIGLIATO srl works in waste regeneration for energy and compost production 
Marcello CAU of ITELYUM industrial waste management  
Martina VALLEROTONDA of Ancitel EA srl consulting for integrated sustainable management services
Roberto BIANCO Chairman of the Board of GREENTIRE Consortium for the recovery of rubber from tyres 
Stefano DONATI of the CERMEC consortium for the recovery and recycling of by-products
</t>
  </si>
  <si>
    <t xml:space="preserve">documentary video on the GECA Master project in collaboration 3LoE. explanation of applied research activities, student testimonies </t>
  </si>
  <si>
    <t xml:space="preserve">Video
</t>
  </si>
  <si>
    <t>short video presentation on 23 07 2024 event on the GECA Master project in collaboration 3LoE</t>
  </si>
  <si>
    <t>(Riga Final Event) 3LoE post on social</t>
  </si>
  <si>
    <t xml:space="preserve">post, logo, 
</t>
  </si>
  <si>
    <t xml:space="preserve"> (Riga TPM) WP1 3LoE Management - State of Art  and  relaunch of the project on social media</t>
  </si>
  <si>
    <t xml:space="preserve">Meeting with companies participating in the GECA route to present the 3loE project and possible areas of interaction between initiatives supporting green skills </t>
  </si>
  <si>
    <t xml:space="preserve">Public event presenting the 3LoE project, results, partnerships and impacts for the development of green skills. event held at the World Skills week and COVE meeting </t>
  </si>
  <si>
    <t>presentation</t>
  </si>
  <si>
    <t xml:space="preserve">Forum on COVE - Amsterdam 25-26 September 2023
Dialogue with other COVEs representatives in order to promote further cooperation.
Publication of social post on Twitter and Linkedin
https://www.linkedin.com/feed/update/urn:li:activity:7112505105949573121
https://twitter.com/sfc_it/status/1706741457598521406
</t>
  </si>
  <si>
    <t>Internal training about activities in the field of sustainability. The project was presented</t>
  </si>
  <si>
    <t>Graz, AUT</t>
  </si>
  <si>
    <t>presentation, invitation</t>
  </si>
  <si>
    <t>Interreg project meeting where the project was discussed</t>
  </si>
  <si>
    <t>Presntation</t>
  </si>
  <si>
    <t>Powerpoint Slides</t>
  </si>
  <si>
    <t>The project was presented to University of applied Sciences (FH) Kärnten</t>
  </si>
  <si>
    <t>Villach, AUT</t>
  </si>
  <si>
    <t>Powerpoint Slides, Agenda</t>
  </si>
  <si>
    <t>Dissemination to external WIFI Trainers</t>
  </si>
  <si>
    <t>Green Energy Solutions Award 2023, WKO disseminated the project in bilateral and multilateral talks</t>
  </si>
  <si>
    <t>Online Meeting with national VET provider from Vienna</t>
  </si>
  <si>
    <t>Dissemination at WIFI Steiermark meeting with external participants</t>
  </si>
  <si>
    <t>Riegersburg, AUT</t>
  </si>
  <si>
    <t>Cube</t>
  </si>
  <si>
    <t>Presentation of the project to employees of a research center on hydrogen (HyCentA Graz)</t>
  </si>
  <si>
    <t>Workshop with Qualification Agency East-Styria (Qualifizierungsagentor Oststeiermark), input of the project and ist results</t>
  </si>
  <si>
    <t>Presentation of the project at an Erasmus+ project Kickoff-meeting</t>
  </si>
  <si>
    <t>Presentation of the project to all presidents and the higher-management of the Chamber of Commerce Styria</t>
  </si>
  <si>
    <t>Internal newsletter about sustainability activities of Chamber of Commerce Styria</t>
  </si>
  <si>
    <t>Summary of disseminatied Projects</t>
  </si>
  <si>
    <t>Round table on Sustainability Subjects</t>
  </si>
  <si>
    <t>Vienna, AUT</t>
  </si>
  <si>
    <t>Exchange with Stakeholders on Climate Neutral Industries and the Project</t>
  </si>
  <si>
    <t>Invitation</t>
  </si>
  <si>
    <t>Exchange on sustainability projects including 3LoE with the University for Continuing Education Krems</t>
  </si>
  <si>
    <t>Krems, AUT</t>
  </si>
  <si>
    <t>05-07.03.2024</t>
  </si>
  <si>
    <t>3 Days Future Skills Forum of Chamber of Commerce Styria. 3LoE was promoted on several channels and occacions.</t>
  </si>
  <si>
    <t>Cube, Presentation, Flyer</t>
  </si>
  <si>
    <t>Invitation, Pictures</t>
  </si>
  <si>
    <t>11-14.03.2024</t>
  </si>
  <si>
    <t>GREENOVET (other CoVE) International Project Week - 3LoE was presented and discussed</t>
  </si>
  <si>
    <t>Leiria, PRT</t>
  </si>
  <si>
    <t>26-27.03.2024</t>
  </si>
  <si>
    <t>Project meeting XRGreen - input about the project</t>
  </si>
  <si>
    <t>Liepaja, Latvia</t>
  </si>
  <si>
    <t>Round Table on Sustainability from GREENOVET at Chamber of Commerce Styria</t>
  </si>
  <si>
    <t>Round Table on sustainable businesses with internal and external experts at the chamber of commerce</t>
  </si>
  <si>
    <t>Project was presented at Roteract Club Graz</t>
  </si>
  <si>
    <t>The project was presented to international members of various European / National Ministries</t>
  </si>
  <si>
    <t xml:space="preserve"> The Project was presented and discussed at the Dialog-Forum of "Denkwerk Styria"</t>
  </si>
  <si>
    <t>Raaba, AUT</t>
  </si>
  <si>
    <t>13-14.05.2024</t>
  </si>
  <si>
    <t>The project was presented and discussed at a workshop of the ERASMUS+ Project "SmartVet"</t>
  </si>
  <si>
    <t>Buxtehude, GER</t>
  </si>
  <si>
    <t>A bilateral meeting with Technical University Graz where the project was discussed</t>
  </si>
  <si>
    <t>Online Meeting with European Partners where projects were presented</t>
  </si>
  <si>
    <t>05-06.06.2024</t>
  </si>
  <si>
    <t>Bilateral discussions about 3LoE at the Endconference of GREENOVET</t>
  </si>
  <si>
    <t>Online Meeting with Members of Interreg Project "LifeLongWood" about 3LoE</t>
  </si>
  <si>
    <t>Project presentation at the sustainability day of the Chamber of Commerce Styria</t>
  </si>
  <si>
    <t>Project was presented to representatives of the German Society for International Cooperation</t>
  </si>
  <si>
    <t>Project was discussed with several stakeholdern at the "Green Tech Valley Annual Event"</t>
  </si>
  <si>
    <t>Project was presented and discussed at the Institute for Business Education in the University of Graz</t>
  </si>
  <si>
    <t>Project was presented and results were discussed at the rural location of WIFI in Niklasdorf, AUT with regional stakeholders.</t>
  </si>
  <si>
    <t>Niklasdorf, AUT</t>
  </si>
  <si>
    <t>Internal Meeting with representatives of various divisions where project results and implementations were discussed.</t>
  </si>
  <si>
    <t>Online meeting with partners from Belgium Universities about sustainability projects</t>
  </si>
  <si>
    <t>International Wood fair in Klagenfurt - Bilateral Meetings with representatives of the wood industry</t>
  </si>
  <si>
    <t>Klagenfurt, AUT</t>
  </si>
  <si>
    <t>Meeting with representatives of the Styrian Labor Market Service about the results and the developed curricula</t>
  </si>
  <si>
    <t>A6.2.2 SustinabilityxSMES course adv</t>
  </si>
  <si>
    <t>https://www.linkedin.com/posts/unismart-fondazione-unipd_nellambito-della-circular-economy-e-della-activity-7171064619850014720-eGMt?utm_source=share&amp;utm_medium=member_desktop</t>
  </si>
  <si>
    <t>https://www.linkedin.com/posts/chiararemundos_nellambito-della-circular-economy-e-della-activity-7172881063042564097-DraI?utm_source=share&amp;utm_medium=member_desktop</t>
  </si>
  <si>
    <t>post of the HAMBURG project meeting</t>
  </si>
  <si>
    <t>https://www.linkedin.com/feed/update/urn:li:activity:7186008673658290176</t>
  </si>
  <si>
    <t>https://www.linkedin.com/posts/chiararemundos_green-skills-europe-activity-7185649434049798144-JQg9?utm_source=share&amp;utm_medium=member_desktop</t>
  </si>
  <si>
    <t>post of the RIGA event</t>
  </si>
  <si>
    <t>https://www.linkedin.com/posts/chiararemundos_3loe-erasmus-interreg-activity-7237820612193202176-O3Tt?utm_source=share&amp;utm_medium=member_desktop</t>
  </si>
  <si>
    <t>https://www.linkedin.com/feed/update/urn:li:activity:7239606491077373952</t>
  </si>
  <si>
    <t>repost from UNISMART (COVE member) ot the RIGA event</t>
  </si>
  <si>
    <t>https://www.linkedin.com/feed/update/urn:li:activity:7239630096783818752/</t>
  </si>
  <si>
    <t>UNISMART (COVE member) post of the RIGA event</t>
  </si>
  <si>
    <t>https://www.linkedin.com/posts/unismart-fondazione-unipd_gioved%C3%AC-5-settembre-si-%C3%A8-tenuto-presso-luniversit%C3%A0-activity-7239584799420514304-QPxL?utm_source=share&amp;utm_medium=member_desktop</t>
  </si>
  <si>
    <t>PP06</t>
  </si>
  <si>
    <t>01/01/2022-31/05/2022</t>
  </si>
  <si>
    <t xml:space="preserve">Presentation to prospective business partners willing to cooperate to set up dual studies  </t>
  </si>
  <si>
    <t>Companies in Słupsk</t>
  </si>
  <si>
    <t>PPT Presenation</t>
  </si>
  <si>
    <t>PPT Presentation</t>
  </si>
  <si>
    <t>23/09/2022-25/09/2022</t>
  </si>
  <si>
    <t>3LoE placement at the biggest VET event in Poland in 2022 - World Skills Poland event in Gdańsk</t>
  </si>
  <si>
    <t>Amber Expo Gdańsk</t>
  </si>
  <si>
    <t>Photos</t>
  </si>
  <si>
    <t>23/09/2022-1/10/2024</t>
  </si>
  <si>
    <t>Social media posts about the participation of PP6 along with the 3LoE Project placement (cube) at World Skills Poland event in Gdańsk</t>
  </si>
  <si>
    <t>Social media posts</t>
  </si>
  <si>
    <t xml:space="preserve">Facebook, LinkedIn </t>
  </si>
  <si>
    <t>URLS: https://www.facebook.com/GOinternationalUP/posts/pfbid022kS5DYimhPkvfUCFQEAZj55i7vuakiWQuENYB31GhiE9UbwfvJXWyCTj54ngWxRnl + https://www.linkedin.com/posts/marek-%C5%82ukasik-b71376242_pomeranian-university-in-s%C5%82upsk-has-actively-activity-7001651552104919040-wgbn/</t>
  </si>
  <si>
    <t>15/11/2022-16/11/2022</t>
  </si>
  <si>
    <t>Promotion of the 3LoE Project during the 2022 Forum on Vocational Excellence in Donostia-San Sebastián in Spain</t>
  </si>
  <si>
    <t>TkNika, San Sebastian, Spain</t>
  </si>
  <si>
    <t>Personal presence; Logo; Cube; Rollup</t>
  </si>
  <si>
    <t>15/11/2022-1/10/2024</t>
  </si>
  <si>
    <t>Social media posts about the participation of PP6 at the Forum on Vocational Excellence (San Sebastian 2022)</t>
  </si>
  <si>
    <t>Facebook, LinkedIn</t>
  </si>
  <si>
    <t xml:space="preserve">https://www.facebook.com/GOinternationalUP/posts/pfbid032ZqbcfcUDBk3iUmvUheBh47PGgaVMSc8okWzgYprRSokGG5GynKQ2t63qeKnx5wxl + https://www.linkedin.com/posts/marek-%C5%82ukasik-b71376242_2022-forum-on-vocational-excellence-15-16-activity-6998897136335532032-4v_n/?utm_source=share&amp;amp;utm_medium=member_desktop </t>
  </si>
  <si>
    <t>WWW Article on the participation of PP6 in the Forum on Vocational Excellence (San Sebastian, Spain)</t>
  </si>
  <si>
    <t>WWW article</t>
  </si>
  <si>
    <t xml:space="preserve">WWW </t>
  </si>
  <si>
    <t xml:space="preserve">https://www.upsl.edu.pl/international/news/our-university-represented-at-2022-forum-on-vocational-excellence-in-san-sebastian-spain </t>
  </si>
  <si>
    <t>21/01/2021-1/10/2024</t>
  </si>
  <si>
    <t>WWW Article on the launch of the 3LoE Project at Pomeranian University in Słupsk</t>
  </si>
  <si>
    <t>https://www.upsl.edu.pl/aktualnosci-serwisu/akademia-pomorska-w-innowacyjnym-projekcie-doskonalosci</t>
  </si>
  <si>
    <t>Social media post on the launch of the 3LoE Project at Pomeranian University in Słupsk</t>
  </si>
  <si>
    <t>https://www.facebook.com/uniwersytetpomorskiwslupsku/posts/3705064836220653</t>
  </si>
  <si>
    <t>20.02.2021-1/10/2024</t>
  </si>
  <si>
    <t>Social media post on the launch of the 3LoE Project at Pomeranian University in Słupsk (in English)</t>
  </si>
  <si>
    <t>https://www.facebook.com/GOinternationalUP/posts/717364448979317</t>
  </si>
  <si>
    <t>01/09/2021-03/09/2021</t>
  </si>
  <si>
    <t>Project Workshop in Hamburg</t>
  </si>
  <si>
    <t>Roll-up</t>
  </si>
  <si>
    <t>01/09/2021-1/10/2024</t>
  </si>
  <si>
    <t>Social media posts about the participation of PP6 in the Project Workshop in Hamburg</t>
  </si>
  <si>
    <t>https://www.facebook.com/GOinternationalUP/posts/pfbid07HQsv2fLUkeYDnEGt8MEf67tYjfHpN1ZFvETWVFEPGFk97q2NQ71QBheU76bucRql</t>
  </si>
  <si>
    <t>WWW article about the participation of PP6 in the Project Workshop in Hamburg</t>
  </si>
  <si>
    <t>https://www.upsl.edu.pl/international/news/successful-3loe-project-meeting-in-hamburg</t>
  </si>
  <si>
    <t>06/10/2021-8/10/2024</t>
  </si>
  <si>
    <t>Project Workshop in Panevėžys</t>
  </si>
  <si>
    <t>Panevėžys</t>
  </si>
  <si>
    <t>06/10/2021-1/10/2024</t>
  </si>
  <si>
    <t>Social media posts about the participation of PP6 in the Project Workshop in Panevėžys</t>
  </si>
  <si>
    <t xml:space="preserve">https://www.facebook.com/GOinternationalUP/posts/pfbid0kBbvjiChjtGKwdP8TuMyAnQevBqH51oipT7KdhnSutyQrfurPE1Y13TFbry9a4fQl + </t>
  </si>
  <si>
    <t>WWW article about the participation of PP6 in the Project Workshop in Panevėžys</t>
  </si>
  <si>
    <t>Roll-up in the pics</t>
  </si>
  <si>
    <t>https://www.upsl.edu.pl/international/news/the-polish-centre-of-vocational-excellence-in-panevezys-lithuania</t>
  </si>
  <si>
    <t>01/12/2021-1/10/2024</t>
  </si>
  <si>
    <t>Christmas greetings and an advert of 3LoE activities at Pomeranian University in Slupsk</t>
  </si>
  <si>
    <t>https://www.facebook.com/GOinternationalUP/posts/pfbid029w4zcj2yRjQENXnB38SxkcskD2bFgPtNt888FFKRvFgMkZUyNY7ojwRv82MrtVgVl</t>
  </si>
  <si>
    <t>10.03.2022-1/10/2024</t>
  </si>
  <si>
    <t>Social media post on the participation of PP6 in an online project meeting</t>
  </si>
  <si>
    <t xml:space="preserve">https://www.facebook.com/GOinternationalUP/posts/pfbid0ro9b9UqCB7xvZ6TxqekeHa6kto2x32d8nhK76frLNav48SfbrpXWVLWxpmJswGyvl </t>
  </si>
  <si>
    <t>Radio interview on the internationalisation of Poleranian University in Słupsk, including the role of 3LoE project in the process</t>
  </si>
  <si>
    <t>Radio</t>
  </si>
  <si>
    <t>Interview</t>
  </si>
  <si>
    <t>Polish Radio Koszalin</t>
  </si>
  <si>
    <t>https://prk24.pl/52174225/prof-marek-lukasik-stawiamy-na-umiedzynarodowienie-akademii-pomorskiej-w-slupsku</t>
  </si>
  <si>
    <t>05.05.2022-1/10/2024</t>
  </si>
  <si>
    <t>Press conference with the participation of Pomeranian University in Słupsk and MARKOS Company regarding the signing of MoU conencted with the launch of the dual Bachelor's Degree Programme: Logistics: Green Supply Chains</t>
  </si>
  <si>
    <t>Seat of PP6</t>
  </si>
  <si>
    <t>Presentation, roll-up, promo video</t>
  </si>
  <si>
    <t>https://www.upsl.edu.pl/aktualnosci-serwisu/studia-dualne-w-akademii-pomorskiej-w-slupsku2 + https://www.facebook.com/GOinternationalUP/posts/pfbid02bbc17ZMLnEaVmjuvdX2BJsqLjQVoJcoqwK2TeP7Q4d975LZFSDSvgLjByr1syDCMl + https://www.facebook.com/uniwersytetpomorskiwslupsku/posts/pfbid0T1pntYtZ2WrfDubebjm5A5ji56fSA8Nvcpq3EjY2jsqrjCq8BXvtJvTJfr5UceUxl + https://www.upsl.edu.pl/dla-biznesu/aktualnosci/studia-dualne-sukces-wspolpracy + https://www.upsl.edu.pl/international/news/innovative-dual-bachelor-s-programme-at-our-university</t>
  </si>
  <si>
    <t>05/05/2022-1/10/2024</t>
  </si>
  <si>
    <t>Press conference with the participation of Pomeranian University in Słupsk and MARKOS Company regarding the signing of MoU conencted with the launch of the dual Bachelor's Degree Programme: Logistics: Green Supply Chains - PRESS COVERAGE</t>
  </si>
  <si>
    <t>Press coverage</t>
  </si>
  <si>
    <t>https://radiogdansk.pl/wiadomosci/region/slupsk/2022/05/06/pierwsze-studia-dualne-na-akademii-pomorskiej-w-slupsku-na-poczatek-logistyka-posluchaj/ + https://prk24.pl/60009079/studenci-akademii-pomorskiej-polacza-prace-z-edukacja-slupska-uczelnia-uruchamia-studia-dualne + https://gp24.pl/studia-jakich-wczesniej-na-pomorzu-nie-bylo-akademia-pomorska-w-slupsku-prymusem-studiow-dualnych/ar/c1-16324979 + https://info.kanal6.pl/2022/05/05/studia-dualne-w-ap/ + https://forumakademickie.pl/szkoly-wyzsze/studia-dualne-z-ekologicznych-rozwiazan-w-logistyce/ + https://oficynamorska.pl/2022/markos-zadba-o-rozwoj-swoich-pracownikow-w-ramach-wspolpracy-z-najwieksza-uczelnia-na-pomorzu-srodkowym/?fbclid=IwAR2LOd9v5e9lTJcTAgkS8hVCvqq-maJM9sz2FORO53atVusVcQhevrcFteo</t>
  </si>
  <si>
    <t>Promotion of the 3LoE Project during the International Day @ Pomeranian University in Słupsk (2021)</t>
  </si>
  <si>
    <t>Promo video</t>
  </si>
  <si>
    <t>You Tube</t>
  </si>
  <si>
    <t xml:space="preserve">https://youtu.be/BQTNASmvlsY?t=1829  + https://drive.google.com/file/d/1KPXWCMAonfT6VJUHxgxHtgiZXK0QakwU/view?usp=sharing </t>
  </si>
  <si>
    <t>Presentation of 3LoE Project and Consortium; Presentation of the idea and design of Dual Bachelor Studies: Logistics - Green Supply Chain  to the Board of the Slupsk Chamber of Industry and Trade and invited companies</t>
  </si>
  <si>
    <t>Seat of the Słupsk Chamber of Industry and Trade</t>
  </si>
  <si>
    <t>Flyers</t>
  </si>
  <si>
    <t>5 companies</t>
  </si>
  <si>
    <t>https://ibis.upsl.edu.pl/instytut-bezpieczenstwa-i-zarzadzania/aktualnosci/katedra-zarzadzania-wspolpracuje-z-biznesem</t>
  </si>
  <si>
    <t>Presentation of 3LoE Project and Consortium; Presentation of the idea and design of Dual Bachelor Studies: Logistics - Green Supply Chain to the Members of the Slupsk Chamber of Industry and Trade and other parties taking part in “Business Evening at Pomeranian University in Slupsk”</t>
  </si>
  <si>
    <t>Seatof the Słupsk Chamber of Industry and Trade</t>
  </si>
  <si>
    <t>12 companies</t>
  </si>
  <si>
    <t>20/09/2022-1/10/2024</t>
  </si>
  <si>
    <t>WWW article about the participation of PP6 representatives at the "Business Evening" Meeting with a presentation on the 3LoE Project</t>
  </si>
  <si>
    <t xml:space="preserve">https://www.upsl.edu.pl/aktualnosci-serwisu/wieczor-biznesowy-w-akademii-pomorskiej-w-slupsku + https://www.upsl.edu.pl/international/news/entrepreneurial-energy-at-pomeranian-university-in-slupsk </t>
  </si>
  <si>
    <t>Social media posts about the participation of PP6 representatives at the "Business Evening" Meeting with a presentation on the 3LoE Project</t>
  </si>
  <si>
    <t>https://www.facebook.com/uniwersytetpomorskiwslupsku/posts/pfbid0b5MU7QYqDUn8YezNE4vBzdiPWbDdL6pFRe925c6cYcQVLRPKN4aq8agkc3GRGF61l + https://www.facebook.com/GOinternationalUP/posts/pfbid0LMLA1nAMCnC3uXk3GPBVDnaQGoP3Pxc9MWXYJxRUVDqoVwFoCGAo55oTrhXnbPrEl + https://www.linkedin.com/posts/marek-%C5%82ukasik-b71376242_on-20-september-2022-pomeranian-university-activity-6979863476512956416-hS1n/?utm_source=share&amp;amp;utm_medium=member_desktop</t>
  </si>
  <si>
    <t>27/06/2022-28/06/2022</t>
  </si>
  <si>
    <t xml:space="preserve">Training: the first stage of the two-stage 3LoE Train-the-Trainer event: Advanced Digital Skills.  </t>
  </si>
  <si>
    <t>Cube, Presentation (with logo)</t>
  </si>
  <si>
    <t>28/06/2022-1/10/2024</t>
  </si>
  <si>
    <t xml:space="preserve">WWW article on the first stage of the two-stage 3LoE Train-the-Trainer event: Advanced Digital Skills.  </t>
  </si>
  <si>
    <t xml:space="preserve">Cube, logo </t>
  </si>
  <si>
    <t>https://www.upsl.edu.pl/international/news/advanced-digital-skills-training-within-3loe-project2</t>
  </si>
  <si>
    <t xml:space="preserve">Social media post on the first stage of the two-stage 3LoE Train-the-Trainer event: Advanced Digital Skills.  </t>
  </si>
  <si>
    <t>Cube, logo</t>
  </si>
  <si>
    <t>https://www.facebook.com/GOinternationalUP/posts/pfbid02Sind8wtec8xBwEyxmxkq4CQQ6EDpcDKq47TFh5shLbBtebJ9nkygQMNqRvD91kJhl</t>
  </si>
  <si>
    <t>28/09/2022-29/09/2022</t>
  </si>
  <si>
    <t xml:space="preserve">Training: the second stage of the two-stage 3LoE Train-the-Trainer event: Advanced Digital Skills.  </t>
  </si>
  <si>
    <t>28/09/2022-1/10/2024</t>
  </si>
  <si>
    <t xml:space="preserve">Social media post on the second stage of the two-stage 3LoE Train-the-Trainer event: Advanced Digital Skills.  </t>
  </si>
  <si>
    <t>https://www.facebook.com/GOinternationalUP/posts/pfbid02Sind8wtec8xBwEyxmxkq4CQQ6EDpcDKq47TFh5shLbBtebJ9nkygQMNqRvD91kJhl + https://www.linkedin.com/posts/marek-%C5%82ukasik-b71376242_3loeeu-akademiapomorskawslupsku-akademiapomorska-activity-6980816887349665793-BdpX/?utm_source=share&amp;amp;utm_medium=member_desktop</t>
  </si>
  <si>
    <t>Meeting of the Polish CoVE</t>
  </si>
  <si>
    <t>Seat of PP5</t>
  </si>
  <si>
    <t>11/10/2022-1/10/2024</t>
  </si>
  <si>
    <t>Social media post on the meeting of the Polish CoVE Partners in Słupsk</t>
  </si>
  <si>
    <t>https://www.facebook.com/GOinternationalUP/posts/pfbid0oDkwmNx5Ms2Gqag6nyGBVJPAkQ7XtWu2kkygonELXdcbnRepckHm5XsS254GQ3RTl + https://www.linkedin.com/posts/marek-%C5%82ukasik-b71376242_3loeeu-activity-6985626721198710784-pbmQ/?utm_source=share&amp;amp;utm_medium=member_desktop</t>
  </si>
  <si>
    <t>17/05/2022-20/05/2022</t>
  </si>
  <si>
    <t>3LoE Train-the-Trainer Event and General Assembly of Hanse Parlament in Vienna</t>
  </si>
  <si>
    <t>Seat of WKO</t>
  </si>
  <si>
    <t>Cube, Roll-up, Presentation</t>
  </si>
  <si>
    <t>17/05/2022-1/10/2024</t>
  </si>
  <si>
    <t>WWW Article on the participation of PP in the 3LoE Train-the-Trainer and the General Assembly of Hanse Parlament in Vienna</t>
  </si>
  <si>
    <t>https://www.upsl.edu.pl/aktualnosci-serwisu/akademia-pomorska-w-slupsku-czlonkiem-parlamentu-hanzeatyckiego2</t>
  </si>
  <si>
    <t>Social media post on the participation of PP in the 3LoE Train-the-Trainer and the General Assembly of Hanse Parlament in Vienna</t>
  </si>
  <si>
    <t>https://www.facebook.com/uniwersytetpomorskiwslupsku/posts/pfbid0CCT72zX7XVJUtLuA6ro6AN3mgGbuqsuiodgy19nrjDDa6V5nQvZM7uQhhxiRzPzal</t>
  </si>
  <si>
    <t>18/10/2022-21/10/2022</t>
  </si>
  <si>
    <t xml:space="preserve">3LoE Train-the-Trainer and Project Workshop in Rome </t>
  </si>
  <si>
    <t>18/10/2022-1/10/2024</t>
  </si>
  <si>
    <t xml:space="preserve">Social Media Posts on the 3LoE Train-the-Trainer and Project Workshop in Rome </t>
  </si>
  <si>
    <t>https://www.facebook.com/GOinternationalUP/posts/pfbid0ejSTWzFA7HbV5hoxZRd7z3GoEBiWVWgUNFP28mMvZHbTBViqkYrNKuqS4p924Xpxl + https://www.linkedin.com/posts/marek-%C5%82ukasik-b71376242_pomeranian-university-in-s%C5%82upsk-representatives-activity-6988957228825210880-bAA1/?utm_source=share&amp;amp;utm_medium=member_desktop</t>
  </si>
  <si>
    <t xml:space="preserve">Innovation Day 2024 at Pomeranian University in Słupsk </t>
  </si>
  <si>
    <t>25/04/2024-1/10/2024</t>
  </si>
  <si>
    <t>WWW Article on the Innovation Day 2024 at Pomeranian University in Słupsk</t>
  </si>
  <si>
    <t xml:space="preserve">https://www.upsl.edu.pl/international/news/the-innovation-day-proved-a-great-success + https://www.upsl.edu.pl/dla-biznesu/aktualnosci/dzien-innowacji-wielkim-sukcesem + https://www.upsl.edu.pl/dla-biznesu/aktualnosci/dzien-innowacji-na-uniwersytecie-pomorskim-w-slupsku + </t>
  </si>
  <si>
    <t>Social Media Post on the Innovation Day 2024 at Pomeranian University in Słupsk</t>
  </si>
  <si>
    <t>https://www.facebook.com/uniwersytetpomorskiwslupsku/posts/pfbid0LCPnv1iLx2WSKSxkTXkSTBTxFhzygEHrg21ru6zqQjPV8Lq5Jz6AGWL8vdUunnXDl + https://www.linkedin.com/posts/marek-%C5%82ukasik-b71376242_as-i-mentioned-in-my-previous-entry-the-activity-7190359437390336000-noKd?utm_source=share&amp;utm_medium=member_desktop + https://www.linkedin.com/posts/marek-%C5%82ukasik-b71376242_the-pomeranian-university-in-s%C5%82upsk-innovation-activity-7189669529612939264-foz3?utm_source=share&amp;utm_medium=member_desktop</t>
  </si>
  <si>
    <t>Media coverage on the Innovation Day 2024 at Pomeranian University in Słupsk</t>
  </si>
  <si>
    <t>Radio + Press</t>
  </si>
  <si>
    <t>Press, Radio</t>
  </si>
  <si>
    <t xml:space="preserve">https://gp24.pl/w-parze-nauka-z-biznesem-dzien-innowacji-z-uniwersytetem-pomorskim-w-slupsku/ar/c1-18486959 + https://siph.slupsk.pl/aktualnosci/newsy/2024-04-30-dzien-innowacji-z-uniwersytetem-pomorskim + https://prk24.pl/77183134/dzien-innowacji-w-uniwersytecie-pomorskim-w-wydarzeniu-wzielo-udzial-kilkuset-uczniow-i-studentow + https://www.tvp.pl/radio-koszalin/informacje/slupsk/dzien-innowacji-w-uniwersytecie-pomorskim-w-wydarzeniu-wzielo-udzial-kilkuset-uczniow-i-studentow/77183134 + https://info.kanal6.pl/2024/04/23/nauka-biznes-i-mlode-talenty-dzien-innowacji-z-uniwersytetem-pomorskim/ + </t>
  </si>
  <si>
    <t>Meeting of Polish VET Experts (EVET), with PP6 holding a plenary presentation on the implementation of CoVE and Dual Bachelor's Degree Programme: Green Supply Chains</t>
  </si>
  <si>
    <t>Elbląg University of Applied Sciences</t>
  </si>
  <si>
    <t>Presentation with logo</t>
  </si>
  <si>
    <t>https://ekspercivet.org.pl/brepo/panel_repo_files/2023/12/06/dt05si/20231205-3loe-ml.pdf</t>
  </si>
  <si>
    <t>6/12/2023-1/10/2024</t>
  </si>
  <si>
    <t>Polish VET Experts' Website Aricle on the Meeting of Polish VET Experts (EVET) in Elbląg (5 December 2023)</t>
  </si>
  <si>
    <t>https://ekspercivet.org.pl/aktualnosci/relacja-ze-spotkania-zespolu-evet-5122023-w-elblagu</t>
  </si>
  <si>
    <t>Social Media Posts on the Meeting of Polish VET Experts (EVET) in Elbląg (5 December 2023)</t>
  </si>
  <si>
    <t>https://www.facebook.com/permalink.php?story_fbid=pfbid0ypJVy7Zcr24naBpSPFEXTr6Y2mBPF6pCESM3BQ5E42RqGjQEuooVy85RdG6QkRmjl&amp;id=100001116763179</t>
  </si>
  <si>
    <t>23/11/2023-24/11/2023</t>
  </si>
  <si>
    <t>3LoE Train-the-Trainer Event and Project Workshop in Szczecin</t>
  </si>
  <si>
    <t>Seat of PP4</t>
  </si>
  <si>
    <t>Roll-up, cube, Presentation</t>
  </si>
  <si>
    <t>23/11/2023-1/10/2024</t>
  </si>
  <si>
    <t>Social Media Post concerning the Train the Trainer and Project Workshop in Szczecin</t>
  </si>
  <si>
    <t xml:space="preserve"> https://www.facebook.com/permalink.php?story_fbid=pfbid02sboKJ7vWhrsrYWGo7ruLxjnqUWbcXPewFLYkUTa9s83aRbd8CQsm17hmQFLjQNPrl&amp;id=100001116763179 + https://www.linkedin.com/posts/marek-%C5%82ukasik-b71376242_3loeeu-coves-smes-activity-7134177672401670144-W60J?utm_source=share&amp;utm_medium=member_desktop</t>
  </si>
  <si>
    <t>Media coverage on the Train the Trainer and Project Workshop in Szczecin and on 3LoE Project in general</t>
  </si>
  <si>
    <t xml:space="preserve">Radio broadcast + online </t>
  </si>
  <si>
    <t>https://radioszczecin.pl/1,464314,chcemy-odczarowac-stereotyp-szkol-zawodowych-zdj?fbclid=IwY2xjawFkq81leHRuA2FlbQIxMAABHeOjSAH3_QYFoRp97tq9U7qbZDUXLkDiFDm4dFEdEe6H_05oOqCjzdyPDA_aem_SUIb_dajOmoygyX6Vz_dPA</t>
  </si>
  <si>
    <t>21/11/2023-22/11/2023</t>
  </si>
  <si>
    <t>Presentation of the deliverables of 3LoE Project realised at PP6 during the University Managmenet Meeting</t>
  </si>
  <si>
    <t>Photos, Presentation</t>
  </si>
  <si>
    <t>21/11/2023-1/10/2024</t>
  </si>
  <si>
    <t>Social Media Post on the presentation of the deliverables of 3LoE Project realised at PP6 during the University Managmenet Meeting</t>
  </si>
  <si>
    <t>https://www.linkedin.com/posts/marek-%C5%82ukasik-b71376242_i-just-cannot-stop-i-shared-important-activity-7133211663939305472-v01d?utm_source=share&amp;utm_medium=member_desktop</t>
  </si>
  <si>
    <t>15/04/2024-16/04/2024</t>
  </si>
  <si>
    <t>3LoE Workshop and Project Meeting in Hamburg (2024)</t>
  </si>
  <si>
    <t>Hamburg Chamber of Crafts</t>
  </si>
  <si>
    <t>15/04/2024-1/10/2024</t>
  </si>
  <si>
    <t>Social Media Post on the 3LoE Workshop and Project Meeting in Hamburg (2024)</t>
  </si>
  <si>
    <t>https://www.linkedin.com/posts/marek-%C5%82ukasik-b71376242_3loeproject-3loeeu-coves-activity-7186424694927986688--U99?utm_source=share&amp;utm_medium=member_desktop</t>
  </si>
  <si>
    <t>19/03/2024-22/03/2024</t>
  </si>
  <si>
    <t>Internal Audit of the Polish 3LoE CoVE conducted by PP1 (visit at PP5 and PP6, visit at a company, interview with stakeholders, incluing Director for VET at Polish National Agency of Erasmus+)</t>
  </si>
  <si>
    <t>Seat of PP1, Companies</t>
  </si>
  <si>
    <t>19/03/2024-1/10/2024</t>
  </si>
  <si>
    <t>Social Media Post on the Internal Audit of the Polish 3LoE CoVE conducted by PP1</t>
  </si>
  <si>
    <t>LinkedIn, Facebook</t>
  </si>
  <si>
    <t>https://www.linkedin.com/posts/marek-%C5%82ukasik-b71376242_from-19-to-22-march-2024-the-polish-3loe-activity-7177401465131462656-Ownm?utm_source=share&amp;utm_medium=member_desktop + https://www.facebook.com/permalink.php?story_fbid=pfbid0o5NJT6Z9RayGi7j48h7xnDxqFNH3pPrRXesAVkDrYMP7Get5BWMvPddPWt5BKi1ml&amp;id=100001116763179</t>
  </si>
  <si>
    <t>03/09/2024-06/09/2024</t>
  </si>
  <si>
    <t>3LoE Project Workshop and Final Conference in Riga 2024</t>
  </si>
  <si>
    <t xml:space="preserve">University of Latvia, Riga Stradiņš University   </t>
  </si>
  <si>
    <t>Roll-up, Cube, Presentation (with logo)</t>
  </si>
  <si>
    <t>03/09/2024-1/10/2024</t>
  </si>
  <si>
    <t>Social Media Post on 3LoE Project Workshop and Final Conference in Riga 2024</t>
  </si>
  <si>
    <t>Roll-up, cube, Presentation, Board Game</t>
  </si>
  <si>
    <t>https://www.linkedin.com/posts/marek-%C5%82ukasik-b71376242_this-is-my-most-personal-contribution-to-activity-7238600064883953664-xQTz?utm_source=share&amp;utm_medium=member_desktop</t>
  </si>
  <si>
    <t>10/09/2024-13/09/2024</t>
  </si>
  <si>
    <t xml:space="preserve">Forum on Vocational Excellence with a 3LoE stand </t>
  </si>
  <si>
    <t>Roll-up, cube, board game</t>
  </si>
  <si>
    <t>10/09/2024-1/10/2024</t>
  </si>
  <si>
    <t>WWW Article on the participation of PP6 in the Forum on Vocational Excellence (Lyon, France))</t>
  </si>
  <si>
    <t>https://www.upsl.edu.pl/aktualnosci-serwisu/delegacja-uniwersytetu-pomorskiego-w-slupsku-we-francji</t>
  </si>
  <si>
    <t>Social Media Posts on the participation of PP6 in the Forum on Vocational Excellence (Lyon, France)</t>
  </si>
  <si>
    <t>https://www.facebook.com/permalink.php?story_fbid=pfbid0d8jpgFCDUToW7VCtBWtMZALw9Ui8WkGj33tfYTtxjP628f4G2xd6EKgPjBm8zDtxl&amp;id=100001116763179 + https://www.facebook.com/uniwersytetpomorskiwslupsku/posts/pfbid0GDR1ic67HfMvXNvTLQKZmb4QwtjeLDzEKhzsgJ9D8Uo7HippBWAcgZ3PE2YZm62Cl + https://www.linkedin.com/posts/marek-%C5%82ukasik-b71376242_the-past-three-weeks-were-one-of-the-most-activity-7241839761319989249-TJKb?utm_source=share&amp;utm_medium=member_desktop</t>
  </si>
  <si>
    <t xml:space="preserve">Newsletter of Pomeranian University in Słupsk, Issue 2, pages 8-9. An article outlining the Internationalsation of the University, including through the 3LoE Project. </t>
  </si>
  <si>
    <t>Online + Print</t>
  </si>
  <si>
    <t>Article</t>
  </si>
  <si>
    <t>Hard copy + https://drive.google.com/file/d/1ZPAXO2tKpPpB771xSf_J6qX420LBwJbt/view</t>
  </si>
  <si>
    <t xml:space="preserve">Newsletter of Pomeranian University in Słupsk, Issue 1, pages 18-99. An article devoted to the 3LoE Project. </t>
  </si>
  <si>
    <t>Hard copy + https://drive.google.com/file/d/1RlkOZx0U47TOKh_aDrwrqGkcp4tc7nQa/view</t>
  </si>
  <si>
    <t>Workshop Hanse-Parlament in Panevezys</t>
  </si>
  <si>
    <t xml:space="preserve">„Entrepreneurial Success with strong Partners”, international Conference in Panevezys </t>
  </si>
  <si>
    <t>Consultation implementation 3LOE Project results HP Workshop</t>
  </si>
  <si>
    <t>1.     eine halbtägige Beratungs- und Transferkonferenz, auf der  Konzepte, Ziel- und Aufgabenstellungen der 7 COVE präsentiert und beraten wurden</t>
  </si>
  <si>
    <t>Präsentastion and discussion 3LOE</t>
  </si>
  <si>
    <t>Consultation implementation 3LOE Project results HP Workshop Budapest</t>
  </si>
  <si>
    <t>3LOE international Consultation and Transfer Conference in Budapest</t>
  </si>
  <si>
    <t>Presentation §LOE HP General Assembly in Riga</t>
  </si>
  <si>
    <t>Workshops</t>
  </si>
  <si>
    <t>Presentation and discussion 3LOE Concept and Resulkts on different workshops in Georgia</t>
  </si>
  <si>
    <t>national Georgia</t>
  </si>
  <si>
    <t>International Seminar- Participation of Melanie Henke (Centers of Vocational Excellence- 
Hanse Parlament)</t>
  </si>
  <si>
    <t>Website (video)</t>
  </si>
  <si>
    <t>https://youtu.be/5DdfVHkJ-po?si=A9VI_5xcWh52V_GA</t>
  </si>
  <si>
    <t xml:space="preserve">ERASMUS+ 2020-2027 STRATEGIC PLAN DAY organized by the National Association of Centers with Professional Certification (ANCCP)." (ANCCP). </t>
  </si>
  <si>
    <t>Spain (Oviedo)</t>
  </si>
  <si>
    <t>Website publication</t>
  </si>
  <si>
    <t>https://projectes.xtec.cat/mobilitatfp/portada/reunio-de-lanccp/</t>
  </si>
  <si>
    <t xml:space="preserve">Linkedin post about 3LOE final conference in Riga </t>
  </si>
  <si>
    <t>https://www.linkedin.com/posts/mobilitat-fp-64bb6a29b_greeneconomy-innovation-3loeproject-activity-7241407298382819328-8bmP?utm_source=share&amp;utm_medium=member_desktop</t>
  </si>
  <si>
    <t xml:space="preserve">Twitter publication about ·3OE final conference in Riga </t>
  </si>
  <si>
    <t>https://x.com/FpMobilitat/status/1835586555710259581</t>
  </si>
  <si>
    <t>Instagram publication about 3LOE final conference in Riga</t>
  </si>
  <si>
    <t>Instagram publication</t>
  </si>
  <si>
    <t>Linkedin post about CoVEs forum (Lyon)</t>
  </si>
  <si>
    <t>https://www.linkedin.com/posts/mobilitat-fp-64bb6a29b_vocationalexcellence-cove-3loe-activity-7241412283598331904-hi1F?utm_source=share&amp;utm_medium=member_desktop</t>
  </si>
  <si>
    <t>Twitter publication about CoVEs forum (Lyon)</t>
  </si>
  <si>
    <t>https://x.com/FpMobilitat/status/1835932133971386583</t>
  </si>
  <si>
    <t>Instagram publication about CoVEs forum (Lyon)</t>
  </si>
  <si>
    <t xml:space="preserve">Online - social media (twitter, linkdIn, facebook etc.) </t>
  </si>
  <si>
    <t>PP05</t>
  </si>
  <si>
    <t>23.03.2024</t>
  </si>
  <si>
    <t>The pupils made a presentation as part of the educational project ‘Clean River Slupia’. The project was about solving the problem of the large number of cigarette butts that are thrown into the River Słupia near the boulevards. The students designed a number of innovative solutions, such as a CleanZig machine, voting bins, chalk of shame, trained crows and bails for cigarette butts, among others. The presentation was also attended by invited guests - Mr Andrzej Wójtowicz (President of the Management Board of Wodociągi Słupsk sp. z o.o.), Ms Elżbieta Rokita (President of the Management Board of PGK Słupsk sp. z o.o.), Ms Maela Barcon (Project Manager of the 3LoE project), Ms Anna Maria Czarny (Project Manager of the 3LoE project).
The next step of the project will be the creation of an information campaign for the inhabitants of the city of Słupsk on the problem of cigarette butts in the Słupia River.</t>
  </si>
  <si>
    <t>School</t>
  </si>
  <si>
    <t>Cube, presentation, poster, project logo</t>
  </si>
  <si>
    <t>https://mechanik.slupsk.pl/prezentacja-uczniow-w-ramach-projektu-edukacyjnego-czysta-slupia/</t>
  </si>
  <si>
    <t>presentation, photos</t>
  </si>
  <si>
    <t>18.03.2024</t>
  </si>
  <si>
    <t>The 1st Oxsford Logistics Debate was held at our school on 18 March. The topic of the debate: The construction of a nuclear power plant in Poland, do we need it?
The debate was carried out as part of the subject Ecological solutions in logistics. The teams demonstrated a great deal of knowledge and presented themselves in a professional manner. Both teams maintained consistent lines of argumentation and a willingness to engage in discussion.
Dr Krzysztof Rogowski, Dr Eugeniusz Kołpaczynski and Dr Grzegorz Diemientiew, lecturers from the Pomeranian University - Department of National Security, acted as guest members of the jury during the debate.</t>
  </si>
  <si>
    <t>Cube, presentation, poster, logo</t>
  </si>
  <si>
    <t>https://mechanik.slupsk.pl/i-oxsfordzka-debata-logistyczna/</t>
  </si>
  <si>
    <t>photos, FB post, website post</t>
  </si>
  <si>
    <t>20.03.2024</t>
  </si>
  <si>
    <t xml:space="preserve">Students from our school and alumni had the opportunity to come into direct contact with companies operating in the local labour market and to find out about current job offers. The 3Loe project was also presented during the event. All exhibitors and students were introduced to it. </t>
  </si>
  <si>
    <t>https://mechanik.slupsk.pl/viii-edycja-targow-pracy/</t>
  </si>
  <si>
    <t>17.09.2024</t>
  </si>
  <si>
    <t>Local newspaper report on participation in 3loe project and visit to World Skills</t>
  </si>
  <si>
    <t>Newspaper (Online)</t>
  </si>
  <si>
    <t>https://gp24.pl/reprezentacja-slupskiego-mechanika-uczestniczyla-na-prestizowych-wydarzeniach-edukacyjnych-we-francji-zdjecia/ar/c1-18814275</t>
  </si>
  <si>
    <t>photos, website post</t>
  </si>
  <si>
    <t>18.09.2024</t>
  </si>
  <si>
    <t>Radio interview about the 3Loe project</t>
  </si>
  <si>
    <t>https://prk24.pl/82380459/rozmowa-marcina-kaminskiego-z-barbara-zakrzewska-i-lukaszem-weilandem</t>
  </si>
  <si>
    <t>photos, website post, podcast</t>
  </si>
  <si>
    <t>WWW Article on the participation of PP5 in the Forum on Vocational Excellence (San Sebastian, Spain)</t>
  </si>
  <si>
    <t>WWW Article on the launch of the 3LoE Project at our school</t>
  </si>
  <si>
    <t>https://mechanik.slupsk.pl/spotkanie-w-ramach-projektu-3loe/</t>
  </si>
  <si>
    <t>https://mechanik.slupsk.pl/mechanik-organizuje-warsztaty-w-wiedniu-w-ramach-3loe/</t>
  </si>
  <si>
    <t>https://mechanik.slupsk.pl/3loe-rzym/</t>
  </si>
  <si>
    <t>https://mechanik.slupsk.pl/projekt-3loe-mechanik-w-szczecinie-na-miedzynarodowym-warsztacie/</t>
  </si>
  <si>
    <t>https://radioszczecin.pl/1,464314,chcemy-odczarowac-stereotyp-szkol-zawodowych-zdj?</t>
  </si>
  <si>
    <t>Internal Audit of the Polish 3LoE CoVE conducted by PP1 (visit at PP5, visit at a company, interview with stakeholders)</t>
  </si>
  <si>
    <t>Seat of PP5, Companies, TawnHall</t>
  </si>
  <si>
    <t>https://mechanik.slupsk.pl/wizytacja-koordynatorek-projektu-3loe/</t>
  </si>
  <si>
    <t>WWW Article on the participation of PP5 in the Forum on Vocational Excellence (Lyon, France)</t>
  </si>
  <si>
    <t>https://mechanik.slupsk.pl/mechanik-na-world-skills-i-cove-forum-w-lyonie/</t>
  </si>
  <si>
    <t>https://mechanik.slupsk.pl/mechanik-na-dniu-innowacji/</t>
  </si>
  <si>
    <t xml:space="preserve"> 26.04.2023</t>
  </si>
  <si>
    <t>www article about Eco Fashion Show</t>
  </si>
  <si>
    <t>https://mechanik.slupsk.pl/pokaz-mody-z-recyclingu-w-ramach-3loe/</t>
  </si>
  <si>
    <t>On the occasion of World Earth Day, the “Recycled Fashion Competition Show</t>
  </si>
  <si>
    <t>Socia media posts about  Recycled Fashion Competition Show</t>
  </si>
  <si>
    <t>ECOLOGICAL SYSTEMS IN LOGISTICS IN PRACTICE, company visits</t>
  </si>
  <si>
    <t>1 h</t>
  </si>
  <si>
    <t>1,5 h</t>
  </si>
  <si>
    <t>2 h</t>
  </si>
  <si>
    <t xml:space="preserve">Vertreter der IHK-Dresden die sich im Rahmen von Prüfungen mit dem Thema Energieeffizienz, Nachhaltigkeit und Green Economy auseinandersetzen </t>
  </si>
  <si>
    <t>Netzwerktreffen</t>
  </si>
  <si>
    <t>Netzwerktreffen mit IKS e.V. Dressden
Vorstellung der Arbeiten im CoVE Dresden.
2.      Abgleich der Kooperationsmöglichkeiten/-bedarfe:
-       Netzwerkaufbau/inhaltlicher Austausch auf drei Bildungsebenen (Berufsorientierung/duale Ausbildung/Fortbildung – Meister – Handwerk und Gewerbe/duales Studium
-       Unterstützung Energieeffizienzzentrum – gemeinsame Projektentwicklung</t>
  </si>
  <si>
    <t>Netzwerkpartner</t>
  </si>
  <si>
    <t>1,5 h (3x0,5)</t>
  </si>
  <si>
    <t xml:space="preserve">Führung durch das EEZ für 3 Gruppen von großen Dresdner Industriekonzern anlässlich der Firmenveranstaltung.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</si>
  <si>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 xml:space="preserve">Führung durch das EEZ für Sächsische Landesinnung des Töpfer und Keramikerhandwerks.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</si>
  <si>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 xml:space="preserve">Führung durch das EEZ für Delegation aus Griechenland die an andere Bildungseinrichtung einen Trainingskurs absolvierten.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</si>
  <si>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7.-10.3.2024</t>
  </si>
  <si>
    <t>Vortrag 1h                                  Messepräsentation 4Tage a 8h</t>
  </si>
  <si>
    <t>Projektpräsentation</t>
  </si>
  <si>
    <t>HAUS -Messe 2024
Vortrag und Bewerbung des geplanten  "Bauherrenseminars", Teilnehmergewinnung
Projektvorstellung</t>
  </si>
  <si>
    <t xml:space="preserve">Kursteilnehemer, Interessenten, mit dem Thema Energieeffizienz, Nachhaltigkeit und Green Economy auseinandersetzen </t>
  </si>
  <si>
    <t>6 h</t>
  </si>
  <si>
    <t>Energieeffiezienz-Expertentreff                                                                                                                                                  Vorstellung 3LoE Projekt mit Kursentwicklung und welchen Nutzen das Projekt bringt. Führungen durch das EEZ und beschreiben der neu entwickelten Kurse.                                                                                                        Vorträge von anderen Rednern und Firmen zum Thema Energieeffizienz mit Netzwrkauffrischung                             Das breite Themenspektrum des Energieberaters erfordert es, sich ständig über Neuigkeiten zu informieren, aktuelle Entwicklungen zu verfolgen und sich über die Wirksamkeit energetischer Maßnahmen Klarheit zu verschaffen. Diese Veranstaltungsreihe bietet dafür eine Plattform. Pro Veranstaltung gibt es mehrere Fachvorträge und eine Gesprächsrunde, um dem Bedarf nach Erfahrungsaustausch mit den Fachkollegen Rechnung zu tragen. Idealerweise fördert das Seminar die Netzwerkbildung unter den Energieberatern.</t>
  </si>
  <si>
    <t>4 h</t>
  </si>
  <si>
    <t>Podcast-Aufnahmen mit ZDH + HWK-Präsident Jörg Dittrich und Schauspieler Ralf Möller.                            Vorstellung und Führung durch EEZ und Vorstellen des 3 LOE Projektes.</t>
  </si>
  <si>
    <t>Schauspieler Ralf Möller + Kamerateam</t>
  </si>
  <si>
    <t>Website DHZ, Website HWK,       Podcast</t>
  </si>
  <si>
    <t xml:space="preserve">Lange Nacht der Wissenschaft                                                                                                                                                Führung und Präsentation EEZ und Vorstellung des 3 LoE Projektes, dabei haben wir die verschiedene Technik und die Arbeitsweise (Praxis,Theorie) mit Lehrlingen und anderen Lehrgangsteilnehmern präsentiert. Dabei haben wir unsere bestehenden Lehrgänge beschrieben und wie wir im Rahmen des 3LoE Projektes einige neue Lehrgänge konzipieren. </t>
  </si>
  <si>
    <t>Kinder, Jugendliche mit Ihren Eltern und Interessenten an dem Thema Energieeffizienz, Nachhaltigkeit und Green Economy.</t>
  </si>
  <si>
    <t xml:space="preserve">Führung durch das EEZ für Vizepräsidenten/innen Tagung der Arbeitnehmerseite der Handwerkskammern.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</si>
  <si>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Kurzfilm zum Projekt und CoVE</t>
  </si>
  <si>
    <t>Erarbeitung von Kurzfilm zum EEZ und zum Projekt 3 LoE.                                                                                                                                                                                                                                                                                                                                                                                                                                                    Dabei kurz die HWK Dresden mit dem dazugehörigen EEZ beschrieben und die Arbeit, den Nutzen von dem Projekt 3 LoE erklärt.</t>
  </si>
  <si>
    <t>Interessenten an dem Thema Energieeffizienz, Nachhaltigkeit und Green Economy.</t>
  </si>
  <si>
    <t>Fotos, Video</t>
  </si>
  <si>
    <t xml:space="preserve"> training program on Resilient Strategies for Water Management in Response to Climate Change 
https://www.linkedin.com/posts/escuela-del-agua_estrategias-resilientes-para-la-gesti%C3%B3n-del-activity-7181974229532217344-XhvN?utm_source=share&amp;utm_medium=member_desktop
https://www.laescueladelagua.com/en/programa/executive-education/seminario/cambio-climatico-y-sostenibilidad/</t>
  </si>
  <si>
    <t>presentations for teachers and 3 LOE logo in the website</t>
  </si>
  <si>
    <t>AGBAR evolved a few years agot towards the paperless office. So there were no prints intvolved in the trainings</t>
  </si>
  <si>
    <t>Web site info</t>
  </si>
  <si>
    <t>23/05/2024</t>
  </si>
  <si>
    <t>training program on Management of water resources in times of drought
https://www.linkedin.com/posts/escuela-del-agua_gesti%C3%B3n-de-recursos-h%C3%ADdricos-en-%C3%A9pocas-de-activity-7180945979871793152-MkLV?utm_source=share&amp;utm_medium=member_desktop
https://www.laescueladelagua.com/en/programa/executive-education/seminario/gestion-de-recursos-hidricos-en-epocas-de-sequia/</t>
  </si>
  <si>
    <t>29/05/2024</t>
  </si>
  <si>
    <t>Training porgram on Energy generation from waste and wastewater
https://www.linkedin.com/posts/escuela-del-agua_generaci%C3%B3n-de-energ%C3%ADa-a-partir-de-residuos-activity-7181672500680949760-wWhl?utm_source=share&amp;utm_medium=member_desktop
https://www.laescueladelagua.com/en/programa/executive-education/seminario/generacion-de-energia-a-partir-de-residuos/</t>
  </si>
  <si>
    <t>20/05/2024</t>
  </si>
  <si>
    <t>Online training on Operation and Maintenance of Wastewater Treatment Plants (WWTPs) and Industrial Wastewater Treatment Plants (IWTPs)
https://www.linkedin.com/posts/escuela-del-agua_operaci%C3%B3n-y-mantenimiento-de-plantas-de-tratamiento-activity-7184234625030840320-QpFR?utm_source=share&amp;utm_medium=member_desktop
https://www.laescueladelagua.com/en/programa/executive-education/seminario/operacion-y-mantenimento-edar-yedari/</t>
  </si>
  <si>
    <t>20/05/2025</t>
  </si>
  <si>
    <t>Online training on Efficiency in the Operation of Reverse Osmosis Desalination Plants: Advanced Practices and Innovative Solutions
https://www.linkedin.com/posts/escuela-del-agua_eficiencia-en-la-operaci%C3%B3n-de-plantas-de-activity-7186050163528916992-X25U?utm_source=share&amp;utm_medium=member_desktop
https://www.laescueladelagua.com/en/programa/executive-education/seminario/eficiencia-en-la-operacion-de-plantas-desalacion/</t>
  </si>
  <si>
    <t>20/05/2026</t>
  </si>
  <si>
    <t xml:space="preserve">Online training on Sustainable Management of Wastewater in the Circular Economy: Approaches and Solutions
https://www.linkedin.com/posts/escuela-del-agua_gesti%C3%B3n-sostenible-de-aguas-residuales-en-activity-7191127799678570496-a-E5?utm_source=share&amp;utm_medium=member_desktop
https://www.laescueladelagua.com/en/programa/executive-education/seminario/gestion_sostenible_aguas_residuales_eco_circular/
</t>
  </si>
  <si>
    <t>20/05/2027</t>
  </si>
  <si>
    <t xml:space="preserve">Online training on Addressing the Climate Emergency and its Impact on the Water Cycle: Practical Approaches and Innovative Solutions
https://www.linkedin.com/posts/escuela-del-agua_abordando-la-emergencia-clim%C3%A1tica-y-su-impacto-activity-7190412549639598081-IZnR?utm_source=share&amp;utm_medium=member_desktop
https://www.laescueladelagua.com/en/programa/executive-education/seminario/abordo-emergencia-climatica-impacto-ciclo-agua/
</t>
  </si>
  <si>
    <t>22/11-25/11/2023</t>
  </si>
  <si>
    <t xml:space="preserve">3LoE face -to-face meeting in Scezcin, Poland. https://www.lvt.lv/lv/aktuali/9742-liepajas-valsts-tehnikuma-talakizglitibas-kursos-integres-starptautiski-izstradatus-macibu-modulu s; </t>
  </si>
  <si>
    <t>Schools website
LV/Europe</t>
  </si>
  <si>
    <t xml:space="preserve">RSU lecturers' classes for LSTS students on the green course in business and logistics in February.  LVT tika īstenots lekciju cikls par uzņēmējdarbībā un loģistikā aktuālām tēmām!   </t>
  </si>
  <si>
    <t xml:space="preserve">Schools website
</t>
  </si>
  <si>
    <t>Informative material / pdf, presentations</t>
  </si>
  <si>
    <t>14/06-15/06/2024</t>
  </si>
  <si>
    <t xml:space="preserve">RSU lecturers' classes for LSTS teachers on the green course in business and logistics in June. Liepājas Valsts tehnikumā Erasmus+ projekta ietvaros ierodas viesi no Rīgas Stradiņa universitātes!  </t>
  </si>
  <si>
    <t>In the last face-toface meeting with all LSTS employees, the Director presented to all projects, including 3LoE.  Noslēdzot 2023./2024. mācību gadu aizvadīta pedagoģiskā sēde!</t>
  </si>
  <si>
    <t>PP26</t>
  </si>
  <si>
    <t>LLC "Elnetworks" lectures for LSTS students in the green course in the modules auto mechanics, construction, energy, renewable energy. Pie topošajiem atjaunojamās enerģētikas tehniķiem</t>
  </si>
  <si>
    <t>10/09-12/09/2024</t>
  </si>
  <si>
    <t xml:space="preserve">3LoE face -to-face meeting in Riga, Latvia and Lyon, France.Noslēdzas ERASMUS+ projekts “Trīs līmeņu profesionālās izcilības centri: Kvalifikācija, uzņēmējdarbība un inovācija zaļajā ekonomikā   </t>
  </si>
  <si>
    <t>Organisator: WKO, Best Of Talents - Event - Austrian best apprentices and training companies are honored.</t>
  </si>
  <si>
    <t>Vienna, WKO</t>
  </si>
  <si>
    <t>Roll-up, Cube</t>
  </si>
  <si>
    <t>Attachment  1:</t>
  </si>
  <si>
    <t>Lecture by DI Heidrun Bilchler-Ripfel on the dual education system in Austria; Organizer: IAGF in cooperation with the VESK vocational school and the Austrian Federal Association of Confectioners - 2 trainers from Austria, Veronika Schmidt - experienced skills expert and Anna Sauer, reigning European champion of confectioners.</t>
  </si>
  <si>
    <t>Vilnius, VESK</t>
  </si>
  <si>
    <t>Roll-up, Cube, ppt</t>
  </si>
  <si>
    <t>Attachment 2:</t>
  </si>
  <si>
    <t>Vienna meets Vilnius - Train the Trainer Schulung für KonditorInnen</t>
  </si>
  <si>
    <t>IAGF Website</t>
  </si>
  <si>
    <t>3LoE Blog &amp; Video Clip</t>
  </si>
  <si>
    <t>Vienna meets Vilnius: Workshop zum dualen Ausbildungssystem und Train-the-Trainer Masterclass für Konditoren in der Berufsschule VESK – IAGF</t>
  </si>
  <si>
    <t>3LoE Blog plus 3LoE Video Clip - NQR5 Hufschmiede vertieft im Rahmen von 3LoE</t>
  </si>
  <si>
    <t>Ohne Huf – kein Pferd! Österreichs Hufschmiede setzen sich für bestmögliche Ausbildung ein – für gesunde Hufe und Pferde! – IAGF</t>
  </si>
  <si>
    <t>Take Conference 2024: Lecture by DI Heidrun Bichler-Ripfel about "The Critical Role of Enterprises in Developing Centres of Vocational Excellence (CoVEs) - an Austrian Case Study"</t>
  </si>
  <si>
    <t>Universidade Lusófona, Lisboa, Portugal</t>
  </si>
  <si>
    <t>Poster, Cube, ppt</t>
  </si>
  <si>
    <t>Attachment 3:</t>
  </si>
  <si>
    <t>Pressekonferenz im Rahmen eines Workshops "Duales Studium; ca. Personen; Unternehmer + Multiplikatoren</t>
  </si>
  <si>
    <t>Salzburg, Austria</t>
  </si>
  <si>
    <t>Attachment 4:</t>
  </si>
  <si>
    <t>3LoE Blog &amp; Video Clip über 3LoE Workshop &amp; Pressekonferenz "3LoE bringts - Gelungener Austausch - Duales Studium - Mechatroniker"</t>
  </si>
  <si>
    <t>Gelungene 3LoE-Kooperation – BHH &amp; Mechatroniker – IAGF</t>
  </si>
  <si>
    <t>Pressemeldung - online (OTS)</t>
  </si>
  <si>
    <t>Attachment 5:</t>
  </si>
  <si>
    <t>Presseartikel, Print, OÖ Tageszeitung</t>
  </si>
  <si>
    <t>Press articles</t>
  </si>
  <si>
    <t>Attachment 6:</t>
  </si>
  <si>
    <t>Jubiläumsfeier der Bundessparte Gewerbe und Handwerk zur erfolgreichen Zusammenarbeit zwischen UnternehmerInnen und Unternehmens-Vertretern (vom 27.6.2024); 100 guests &amp; multipliers personally reached</t>
  </si>
  <si>
    <t>Jubiläumsfeier: EU-Projekt 3LoE trifft auf Elite des Handwerks – IAGF</t>
  </si>
  <si>
    <t>3LoE Blog - Take Conference 2024</t>
  </si>
  <si>
    <t>3LoE Blog</t>
  </si>
  <si>
    <t>TAKE Konferenz 2024 in Lissabon – IAGF</t>
  </si>
  <si>
    <t>3LoE Blog - Höhere Berufliche Bildung - Webinar zum Gesetz der Höheren Beruflichen Bildung: "HBB - Was bringt mir das?"</t>
  </si>
  <si>
    <t>Webinar vom 28.05.2024 zum Gesetz der Höheren Beruflichen Bildung: „HBB: Was bringt mir das?“ – IAGF</t>
  </si>
  <si>
    <t>3LoE Blog - Finales Treffen in Riga - Best Cases &amp; 3LoE geht weiter!</t>
  </si>
  <si>
    <t>NOCH OFFEN!</t>
  </si>
  <si>
    <t>European Level</t>
  </si>
  <si>
    <t>International Level</t>
  </si>
  <si>
    <t>National level</t>
  </si>
  <si>
    <t>Regional level</t>
  </si>
  <si>
    <t>Local level</t>
  </si>
  <si>
    <t>Online Level</t>
  </si>
  <si>
    <t>Sum over whole project</t>
  </si>
  <si>
    <t>Short description (e. g. organiser and topic of the event, title of the presentation, web-addresses etc.)+F1</t>
  </si>
  <si>
    <t>Column11</t>
  </si>
  <si>
    <t>00/01/2024</t>
  </si>
  <si>
    <t xml:space="preserve">The article underlines a new balance between sustainability requirements and strategic economic interests, especially it is essential in the areas of investment, productivity, and economic security. The authors suggest a methodological approach helps to assess actions and measures related to the green economic and business development trends, that require support of societies as well as the improvement of economic efficiency at the EU and national level. The article concludes that the EU green industrial policy framework should become embedded in the Member State national reform programmes. Moreover, EU Industrial Policy and national industrial policies require coordinated actions in certain green technologies, regulation, and standardisation, which help to avoid fragmentation in the Single Market and to develop a solid regulatory framework, focused on ensuring competition and access to the Single Market, with common or mutually recognised environmental standards.
</t>
  </si>
  <si>
    <t>60-directly and 500- indirectly</t>
  </si>
  <si>
    <t>https://www.nomos-shop.de/en/nomos/</t>
  </si>
  <si>
    <t>19 – 23/02/2024</t>
  </si>
  <si>
    <t xml:space="preserve">3D Europe Business Studies Network Intensive Program in Brussells
"3D - digital, diverse, dynamic"
Brussels Week is an intensive study visit designed to gain practical knowledge and insights into European business environment in various dimensions and levels. Study tour consists of visits and experts` briefings at European governance institutions, European Think tanks, Business Incubators, StartUps, Digital Campus and Tech.hubs and study seminars to structure and sustain the knowledge and experiences gained during the visits. </t>
  </si>
  <si>
    <t>Brussels, Belgium, on-line</t>
  </si>
  <si>
    <t>Persons reached - students, EU experts</t>
  </si>
  <si>
    <t>20-directly and 60-indirectly</t>
  </si>
  <si>
    <t>https://www.hs-bremen.de/en/study/degree-programme/european-studies-ma/</t>
  </si>
  <si>
    <t>21-28/02/2024</t>
  </si>
  <si>
    <t>In cooperation with Riga Stradins University, Liepāja State Technical College held a series of lectures within the framework of the Erasmus+ project. In total, seven lectures in four days. For the students of Liepāja State Technical School, the content of the lectures is useful for improving their professional knowledge. on such topics as sustainable business, sustainable economic growth, international transport law, insurance, etc.</t>
  </si>
  <si>
    <t>Liepaia, Latvia</t>
  </si>
  <si>
    <t>Persons reached- students, teachers</t>
  </si>
  <si>
    <t xml:space="preserve">60-directly and 100--indirectly </t>
  </si>
  <si>
    <t>https://www.lvt.lv/lv/aktuali/10657-lvt-tika-istenots-lekciju-cikls-par-uznemejdarbiba-un-logistika-aktualam-temam</t>
  </si>
  <si>
    <t>14-15/06/2024</t>
  </si>
  <si>
    <t>Within the framework of the project, internationally uniform learning modules were created at three levels – professional education, higher education, further education, including them in policy strategy documents. During the visit, one of the learning modules developed by the representatives of Riga Stradins University within the project was examined and analyzed.
A series of lectures teachers took place at Liepāja State Technical School. Topics such as sustainable business, sustainable economic growth, international transport law, insurance in international trade, legal aspects of international financing, principles of logistics operation, etc. were brought up. topics.</t>
  </si>
  <si>
    <t>Persons reached-  teachers, stakeholders</t>
  </si>
  <si>
    <t xml:space="preserve">30-directly and 100 - indirectly </t>
  </si>
  <si>
    <t>https://www.lvt.lv/lv/aktuali/12510-liepajas-valsts-tehnikuma-erasmus-projekta-ietvaros-ierodas-viesi-no-rigas-stradina-universitates</t>
  </si>
  <si>
    <t>4-5/09/2024</t>
  </si>
  <si>
    <t>The conference aims to have a fresh and different angle of analysis focused on current challenges in education with reference to green economy,  innovation and professional excellence and SMEs.  This conference will follow main streams of the ambitious initiatives that are at the nexus of EU values, markets and security as the EU is redrawing its policy to ensure a strong, resource-efficient, and competitive industrial base. Furthermore, businesses, in this context, are a key to jobs and growth. The event brings together the main stakeholders, including national policy makers, research community and those who are interested in development of green and innovative economies and societies. 
The outcome of the conference provides suggestions towards the further enhancement of the professional excellence, entrepreneurship and innovation component in national policies related to green economy and contribute to the on-going policy debates.</t>
  </si>
  <si>
    <t>Riga, Latvia</t>
  </si>
  <si>
    <t>Persons reached-  academia, students, stakeholders</t>
  </si>
  <si>
    <t xml:space="preserve">120 directly and 500- indirectly </t>
  </si>
  <si>
    <t>https://www.rsu.lv/sites/default/files/imce/Zinas/conference_qualification_entrepreneurship_and_innovation_programme.pdf</t>
  </si>
  <si>
    <t>PP10</t>
  </si>
  <si>
    <t>Providing information about the 3LoE project, its tasks and goals to LAK members</t>
  </si>
  <si>
    <t>Discussing the planned training topics/subjects of the 3LoE project with LAK Crafts organisation representatives</t>
  </si>
  <si>
    <t>LAK meeting with lecturers, craft guild representatives, individual partners, SME representatives  - introduction of project, possible project activities</t>
  </si>
  <si>
    <t>LAK meeting with lecturers, craft guild representatives, individual partners, SME representatives  about possible project activities</t>
  </si>
  <si>
    <t>LAK meeting with lecturers, craft guild representatives, individual partners, SME representatives about confirmed 3LoE tasks</t>
  </si>
  <si>
    <t>LAK meeting with lecturers, craft guild representatives, individual partners, SME representatives about content of confirmed trainings</t>
  </si>
  <si>
    <t>LAK meeting with lecturers, craft guild representatives, individual partners, SME representatives about the 3LoE project activities LAK has implemented in 2021</t>
  </si>
  <si>
    <t>Mail newsletter to LAK members and associates about  opportunity to join WP4 Training for Trainers in SMEs</t>
  </si>
  <si>
    <t>Mailing list</t>
  </si>
  <si>
    <t>LAK meeting with craft guilds, individual partners, SME representatives about Latvian COVE, upcoming project tasks</t>
  </si>
  <si>
    <t>LAK meeting with lecturers, individual partners, SME representatives about economy related trainings</t>
  </si>
  <si>
    <t>LAK meeting with lecturers, individual partners, SME representatives about energy solution  related trainings</t>
  </si>
  <si>
    <t>Workshop with LAK lecturers and SME representatives about content of Training of Trainers for SMEs curriculum</t>
  </si>
  <si>
    <t>Workshop with LAK lecturers, individual partners, SME representatives about content of WP4 A10.1 Vocational master training</t>
  </si>
  <si>
    <t>Mail newsletter to LAK members and associates in the building field about  opportunity to join WP4 A10.1 Vocational master training</t>
  </si>
  <si>
    <t>Presentation of opportunity to join WP4 A5.1. Energy Efficiency and Renewable Energies, WP4 A6.25 Cradle to Cradle in SMEs and WP4 A6.21 Preparation and management of SMEs for work in the Green Economy at LAK member meeting at LAK member meeting</t>
  </si>
  <si>
    <t>Mail newsletter to LAK members and associates about  opportunity to join WP4 A5.1. Energy Efficiency and Renewable Energies, WP4 A6.25 Cradle to Cradle in SMEs and WP4 A6.21 Preparation and management of SMEs for work in the Green Economy</t>
  </si>
  <si>
    <t>Workshop with LAK lecturers, individual partners, SME representatives about content of WP4 A10.1Vocational master training</t>
  </si>
  <si>
    <t>Presentation of opportunity to join WP4 A5.4 Energy Efficient Construction and Application of Renewable Energies at LAK member meeting</t>
  </si>
  <si>
    <t xml:space="preserve">Mail newsletter to LAK members and associates about  opportunity to join WP4 A5.2 Solar Energy - technology and applications, WP4 A5.4 Energy Efficient Construction and Application of Renewable Energies, </t>
  </si>
  <si>
    <t>Presentation of opportunity to join WP4 A5.2 Solar Energy - technology and applications  at LAK member meeting</t>
  </si>
  <si>
    <t>Presentation of opportunity to join WP3 A7.26 Systemic solution-oriented consulting at LAK member meeting</t>
  </si>
  <si>
    <t>Mail newsletter to LAK members and associates about  opportunity to join WP4 A7.26 Systemic solution-oriented consulting at LAK member meeting, A7.2 Enterprise and Entrepreneurship in Green Economy at LAK member meeting</t>
  </si>
  <si>
    <t>Presentation of opportunity to join WP4 A7.2 Enterprise and Entrepreneurship in Green Economy at LAK member meeting</t>
  </si>
  <si>
    <t>Logo, presentation, cube</t>
  </si>
  <si>
    <t xml:space="preserve">Presentation of opportunity to join WP4 A6.22 Waste reduction and recycling management at LAK member meeting </t>
  </si>
  <si>
    <t>Mail newsletter to LAK members and associates about  opportunity to join WP4 A6.22 Waste reduction and recycling management</t>
  </si>
  <si>
    <t xml:space="preserve">Presentation of opportunity to join WP3 A7.25 Fundamentals of the circular economy at LAK member meeting and  WP4 A6.22 Waste reduction and recycling management at LAK member meeting </t>
  </si>
  <si>
    <t>Mail newsletter to LAK members and associates about  opportunity to join WP3 A7.25 Fundamentals of the circular economy and WP4 A6.22 Waste reduction and recycling management</t>
  </si>
  <si>
    <t>LAK meeting with craft guild representatives, individual partners, SME representatives about the 3LoE project activities has implemented</t>
  </si>
  <si>
    <t>Mail newsletter to LAK members and associates about approaching conclusion of 3Loe Project and implemented training curricula</t>
  </si>
  <si>
    <t>General information about project and Latvian Chamber of Crafts' role in it
https://lak.lv/pub/?id=559</t>
  </si>
  <si>
    <t>Information about Latvian COVE, upcoming project activites
https://lak.lv/pub/?id=559</t>
  </si>
  <si>
    <t>Information about project meeting in Hamburg
https://lak.lv/pub/?id=559</t>
  </si>
  <si>
    <t>Information about project meeting in Panevezys
https://lak.lv/pub/?id=559</t>
  </si>
  <si>
    <t>Project logo, roll-up in photo</t>
  </si>
  <si>
    <t>Information about project meeting in Vienna
https://lak.lv/pub/?id=559</t>
  </si>
  <si>
    <t>Information about project meeting in Rome
https://lak.lv/pub/?id=559</t>
  </si>
  <si>
    <t>Project logo, roll-up and cube in photo</t>
  </si>
  <si>
    <t>Information about project meeting in Barcelona
https://lak.lv/pub/?id=559</t>
  </si>
  <si>
    <t>Information about project meeting in Szcecin
https://lak.lv/pub/?id=559</t>
  </si>
  <si>
    <t>Project logo, roll up in photo</t>
  </si>
  <si>
    <t>Information about final project conference in Riga
https://lak.lv/pub/?id=559</t>
  </si>
  <si>
    <t>Project logo, roll up and cube in photo</t>
  </si>
  <si>
    <t>Learning material for the training of carpenters - Material learning 1 - originally distributed within WP4 A10 Vocational Master training, printed and handed out to interested SMEs and practice managers as learning material from the 3LoE project</t>
  </si>
  <si>
    <t>Learning material - book</t>
  </si>
  <si>
    <t>Learning material for the training of carpenters - Material learning 2 - originally distributed within WP4 A10 Vocational Master training, printed and handed out to interested SMEs and practice managers as learning material from the 3LoE project</t>
  </si>
  <si>
    <t>Learning material for the training of carpenters - Material learning 3 - originally distributed within WP4 A10 Vocational Master training, printed and handed out to interested SMEs and practice managers as learning material from the 3LoE project</t>
  </si>
  <si>
    <t>Learning material for the training of carpenters - Legislation and regulations - originally distributed within WP4 A10 Vocational Master training, printed and handed out to interested SMEs and practice managers as learning material from the 3LoE project</t>
  </si>
  <si>
    <t>Learning material for the training of carpenters - Building technology - originally distributed within WP4 A10 Vocational Master training, printed and handed out to interested SMEs and practice managers as learning material from the 3LoE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</si>
</sst>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Trebuchet MS"/>
      <family val="2"/>
    </font>
    <font>
      <b/>
      <sz val="10"/>
      <color theme="0"/>
      <name val="Trebuchet MS"/>
      <family val="2"/>
    </font>
    <font>
      <u/>
      <sz val="10"/>
      <color theme="10"/>
      <name val="Trebuchet MS"/>
      <family val="2"/>
    </font>
  </fonts>
  <fills count="4">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s>
  <borders count="4">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xf numFmtId="0" fontId="1" fillId="2" borderId="2" xfId="0" applyFont="1" applyFill="1" applyBorder="1"/>
    <xf numFmtId="0" fontId="0" fillId="3" borderId="2" xfId="0" applyFill="1" applyBorder="1"/>
    <xf numFmtId="0" fontId="0" fillId="0" borderId="2" xfId="0" applyBorder="1"/>
    <xf numFmtId="0" fontId="0" fillId="3" borderId="3" xfId="0" applyFill="1" applyBorder="1"/>
    <xf numFmtId="0" fontId="0" fillId="0" borderId="3" xfId="0" applyBorder="1"/>
    <xf numFmtId="0" fontId="0" fillId="3" borderId="1" xfId="0" applyFill="1" applyBorder="1"/>
    <xf numFmtId="0" fontId="0" fillId="0" borderId="1" xfId="0" applyBorder="1"/>
    <xf numFmtId="0" fontId="0" fillId="3" borderId="2" xfId="0" applyFill="1" applyBorder="1" applyAlignment="1">
      <alignment wrapText="1"/>
    </xf>
    <xf numFmtId="0" fontId="0" fillId="0" borderId="2" xfId="0" applyBorder="1" applyAlignment="1">
      <alignment wrapText="1"/>
    </xf>
    <xf numFmtId="0" fontId="2" fillId="0" borderId="2" xfId="1" applyBorder="1"/>
    <xf numFmtId="14" fontId="0" fillId="0" borderId="0" xfId="0" applyNumberFormat="1"/>
    <xf numFmtId="14" fontId="0" fillId="3" borderId="2" xfId="0" applyNumberFormat="1" applyFill="1" applyBorder="1"/>
    <xf numFmtId="14" fontId="0" fillId="0" borderId="2" xfId="0" applyNumberFormat="1" applyBorder="1"/>
    <xf numFmtId="14" fontId="1" fillId="2" borderId="2" xfId="0" applyNumberFormat="1" applyFont="1" applyFill="1" applyBorder="1"/>
    <xf numFmtId="0" fontId="0" fillId="0" borderId="0" xfId="0" applyAlignment="1">
      <alignment wrapText="1"/>
    </xf>
  </cellXfs>
  <cellStyles count="2">
    <cellStyle name="Link" xfId="1" builtinId="8"/>
    <cellStyle name="Standard" xfId="0" builtinId="0"/>
  </cellStyles>
  <dxfs count="81">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0" formatCode="General"/>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0" formatCode="General"/>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19" formatCode="dd/mm/yyyy"/>
    </dxf>
    <dxf>
      <numFmt numFmtId="0" formatCode="General"/>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
      <numFmt numFmtId="19" formatCode="dd/mm/yyyy"/>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onnections" Target="connections.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eDaten_1" connectionId="22" xr16:uid="{FE3B604B-2C9C-4111-9B5D-4D6D6CF11BE9}"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eDaten_5" connectionId="9" xr16:uid="{1DC72D6D-96D7-4AD3-9267-C6C4368E3EE1}"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eDaten_3" connectionId="32" xr16:uid="{B558CE40-A210-418C-A891-02250067D617}" autoFormatId="16" applyNumberFormats="0" applyBorderFormats="0" applyFontFormats="0" applyPatternFormats="0" applyAlignmentFormats="0" applyWidthHeightFormats="0">
  <queryTableRefresh nextId="27">
    <queryTableFields count="26">
      <queryTableField id="1" name=" " tableColumnId="1"/>
      <queryTableField id="2" name="Datum der Aktivität DD/MM/YYYY" tableColumnId="2"/>
      <queryTableField id="3" name="Dauer des Beitrags in Stunden" tableColumnId="3"/>
      <queryTableField id="4" name="Präsentationen zu projektbezogenen Informationen (persönlich und online über Teams, Zoom usw.); Printmedien; Online-Medien" tableColumnId="4"/>
      <queryTableField id="5" name="Kurzbeschreibung (z. B. Organisator und Thema der Veranstaltung, Titel der Präsentation, Web-Adressen usw.)" tableColumnId="5"/>
      <queryTableField id="6" name="Ort" tableColumnId="6"/>
      <queryTableField id="7" name="Verwendetes PR-Material (Projektlogo, Roll-up, Würfel, Video, Präsentation, Flyer, Poster usw.) " tableColumnId="7"/>
      <queryTableField id="8" name="Erreichte Personen allgemein" tableColumnId="8"/>
      <queryTableField id="9" name="Anzahl der erreichten Organisationen " tableColumnId="9"/>
      <queryTableField id="10" name="Verbreitungsgrad (lokal - international) " tableColumnId="10"/>
      <queryTableField id="11" name="Hauptzielgruppe " tableColumnId="11"/>
      <queryTableField id="12" name="Druckmedien/Anzahl der Drucke " tableColumnId="12"/>
      <queryTableField id="13" name="Online-Medienzugriffe pro " tableColumnId="13"/>
      <queryTableField id="14" name="Art der verfügbaren Dokumente "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eDaten_1" connectionId="31" xr16:uid="{22FEDAD6-3020-4EC3-8169-04E5282554E2}" autoFormatId="16" applyNumberFormats="0" applyBorderFormats="0" applyFontFormats="0" applyPatternFormats="0" applyAlignmentFormats="0" applyWidthHeightFormats="0">
  <queryTableRefresh nextId="27">
    <queryTableFields count="26">
      <queryTableField id="1" name=" " tableColumnId="1"/>
      <queryTableField id="2" name="Datum der Aktivität DD/MM/YYYY" tableColumnId="2"/>
      <queryTableField id="3" name="Dauer des Beitrags in Stunden" tableColumnId="3"/>
      <queryTableField id="4" name="Präsentationen zu projektbezogenen Informationen (persönlich und online über Teams, Zoom usw.); Printmedien; Online-Medien" tableColumnId="4"/>
      <queryTableField id="5" name="Kurzbeschreibung (z. B. Organisator und Thema der Veranstaltung, Titel der Präsentation, Web-Adressen usw.)" tableColumnId="5"/>
      <queryTableField id="6" name="Ort" tableColumnId="6"/>
      <queryTableField id="7" name="Verwendetes PR-Material (Projektlogo, Roll-up, Würfel, Video, Präsentation, Flyer, Poster usw.) " tableColumnId="7"/>
      <queryTableField id="8" name="Erreichte Personen allgemein" tableColumnId="8"/>
      <queryTableField id="9" name="Anzahl der erreichten Organisationen " tableColumnId="9"/>
      <queryTableField id="10" name="Verbreitungsgrad (lokal - international) " tableColumnId="10"/>
      <queryTableField id="11" name="Hauptzielgruppe " tableColumnId="11"/>
      <queryTableField id="12" name="Druckmedien/Anzahl der Drucke " tableColumnId="12"/>
      <queryTableField id="13" name="Online-Medienzugriffe pro " tableColumnId="13"/>
      <queryTableField id="14" name="Art der verfügbaren Dokumente "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eDaten_1" connectionId="11" xr16:uid="{0F836F09-5758-4071-B426-038AF8D7D176}"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eDaten_1" connectionId="37" xr16:uid="{B3C3955F-391F-4CDD-A272-9E307CF2BE42}"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eDaten_1" connectionId="38" xr16:uid="{CC51442D-6E90-400B-92A6-BAD6CBDF541B}"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month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eDaten_2" connectionId="39" xr16:uid="{305B0793-27F9-424B-B8B2-5A028B02F972}"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month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eDaten_1" connectionId="33" xr16:uid="{FC62B5F8-5B51-4B76-B22B-3B4E39E8602A}" autoFormatId="16" applyNumberFormats="0" applyBorderFormats="0" applyFontFormats="0" applyPatternFormats="0" applyAlignmentFormats="0" applyWidthHeightFormats="0">
  <queryTableRefresh nextId="15">
    <queryTableFields count="14">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eDaten_1" connectionId="25" xr16:uid="{7542161C-2B99-45BB-950D-5F6D4BF4D325}" autoFormatId="16" applyNumberFormats="0" applyBorderFormats="0" applyFontFormats="0" applyPatternFormats="0" applyAlignmentFormats="0" applyWidthHeightFormats="0">
  <queryTableRefresh nextId="16">
    <queryTableFields count="15">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eDaten_1" connectionId="21" xr16:uid="{3495F702-7E38-4600-A609-86016353C74F}"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eDaten_2" connectionId="5" xr16:uid="{5553ECA0-DD8E-4A3E-AB8B-3335D536214B}"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eDaten_3" connectionId="17" xr16:uid="{875B9784-8B9C-4813-818C-33C688B22EE9}"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eDaten_2" connectionId="26" xr16:uid="{ED1DB2AE-1395-47C0-8960-EA160C64D596}"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Organisation"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eDaten_4" connectionId="16" xr16:uid="{937145FC-82BC-4DC3-B52B-556D036175B8}"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F1"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Column11"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eDaten_3" connectionId="1" xr16:uid="{17B41D4C-777F-4EFF-BAFA-546A8CEDA43A}" autoFormatId="16" applyNumberFormats="0" applyBorderFormats="0" applyFontFormats="0" applyPatternFormats="0" applyAlignmentFormats="0" applyWidthHeightFormats="0">
  <queryTableRefresh nextId="16">
    <queryTableFields count="15">
      <queryTableField id="1" name="Project-partner " tableColumnId="1"/>
      <queryTableField id="2" name="Date of the activity "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eDaten_2" connectionId="15" xr16:uid="{AF2599AA-A820-40A1-8C37-0C62D093DB52}" autoFormatId="16" applyNumberFormats="0" applyBorderFormats="0" applyFontFormats="0" applyPatternFormats="0" applyAlignmentFormats="0" applyWidthHeightFormats="0">
  <queryTableRefresh nextId="15">
    <queryTableFields count="14">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eDaten_1" connectionId="34" xr16:uid="{16FD2E69-2EBC-4C06-A2E7-A9CB2E93CBF2}"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eDaten_2" connectionId="8" xr16:uid="{03AFE5DC-CA3B-4C8F-AFBB-5CB4E4A5A8D4}"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eDaten_1" connectionId="27" xr16:uid="{0BE9633E-9E62-4027-8E8A-1D3396DA9116}"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eDaten_1" connectionId="28" xr16:uid="{638C7CBE-523B-478E-9FA1-FF58AE5700BF}" autoFormatId="16" applyNumberFormats="0" applyBorderFormats="0" applyFontFormats="0" applyPatternFormats="0" applyAlignmentFormats="0" applyWidthHeightFormats="0">
  <queryTableRefresh nextId="15">
    <queryTableFields count="14">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Column10"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eDaten_2" connectionId="29" xr16:uid="{88066C35-95EB-4BED-AF52-97BAB9F6B66E}" autoFormatId="16" applyNumberFormats="0" applyBorderFormats="0" applyFontFormats="0" applyPatternFormats="0" applyAlignmentFormats="0" applyWidthHeightFormats="0">
  <queryTableRefresh nextId="15">
    <queryTableFields count="14">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Column10"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eDaten_2" connectionId="35" xr16:uid="{A62E8FF6-A844-4225-A510-7285AC4F0557}"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eDaten_4" connectionId="36" xr16:uid="{49FDF886-F2D7-4289-AC17-CAE64B163A89}" autoFormatId="16" applyNumberFormats="0" applyBorderFormats="0" applyFontFormats="0" applyPatternFormats="0" applyAlignmentFormats="0" applyWidthHeightFormats="0">
  <queryTableRefresh nextId="26">
    <queryTableFields count="25">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eDaten_3" connectionId="2" xr16:uid="{F9B97D74-B2AF-46A9-BED4-735EF2114EEE}"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eDaten_4" connectionId="10" xr16:uid="{AD9069E1-9039-4966-BFDF-00979C25FCD8}"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eDaten_1" connectionId="13" xr16:uid="{CE4F915E-F801-44EB-8861-C81C3FB8A3A6}"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eDaten_1" connectionId="4" xr16:uid="{3B335405-4188-4DFD-AA5E-7B07342D9017}"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eDaten_1" connectionId="20" xr16:uid="{2511E166-5F2F-40DD-B27F-15834F54C1DB}"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eDaten_1" connectionId="3" xr16:uid="{BD9371B0-6444-43CF-95B0-B45488390EC5}"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ExterneDaten_1" connectionId="7" xr16:uid="{6FA03F64-9394-4594-9F95-F964CEBEEE51}"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ExterneDaten_1" connectionId="18" xr16:uid="{F23EC0E0-44D0-44A7-8FA4-69AE33C1A614}"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ExterneDaten_2" connectionId="14" xr16:uid="{17CEB122-D59C-4F97-A78A-6A2FD1D81CE2}"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ExterneDaten_2" connectionId="24" xr16:uid="{67D156FF-1F62-4BE5-8E68-960A83B93DDF}"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ExterneDaten_1" connectionId="19" xr16:uid="{C8C92322-84FE-4CB1-9ADE-E72A0153B40E}"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ExterneDaten_1" connectionId="12" xr16:uid="{359474EF-5F5B-4309-8745-E22034A6009C}" autoFormatId="16" applyNumberFormats="0" applyBorderFormats="0" applyFontFormats="0" applyPatternFormats="0" applyAlignmentFormats="0" applyWidthHeightFormats="0">
  <queryTableRefresh nextId="27">
    <queryTableFields count="26">
      <queryTableField id="1" name="Project-partner " tableColumnId="1"/>
      <queryTableField id="2" name="Date of the activity DD/MM/YYYY" tableColumnId="2"/>
      <queryTableField id="3" name="Duration of the contribution in hours" tableColumnId="3"/>
      <queryTableField id="4" name="Presentations on project-related information (face-to-face and online via teams, zoom etc; in person); print media; online media" tableColumnId="4"/>
      <queryTableField id="5" name="Short description (e. g. organiser and topic of the event, title of the presentation, web-addresses etc.)" tableColumnId="5"/>
      <queryTableField id="6" name="Place" tableColumnId="6"/>
      <queryTableField id="7" name="PR material used (project logo, roll-up, cube, video, presentation, flyer, poster, etc.) " tableColumnId="7"/>
      <queryTableField id="8" name="Persons reached general " tableColumnId="8"/>
      <queryTableField id="9" name="Number of organisations reached" tableColumnId="9"/>
      <queryTableField id="10" name="Dissemination Level (local - international)" tableColumnId="10"/>
      <queryTableField id="11" name="Main target group" tableColumnId="11"/>
      <queryTableField id="12" name="Print media/ number of print " tableColumnId="12"/>
      <queryTableField id="13" name="Online media accesses per " tableColumnId="13"/>
      <queryTableField id="14" name="Kind of documents available"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27.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8.xml"/></Relationships>
</file>

<file path=xl/tables/_rels/table29.xml.rels><?xml version="1.0" encoding="UTF-8" standalone="yes"?>
<Relationships xmlns="http://schemas.openxmlformats.org/package/2006/relationships"><Relationship Id="rId1" Type="http://schemas.openxmlformats.org/officeDocument/2006/relationships/queryTable" Target="../queryTables/queryTable29.xml"/></Relationships>
</file>

<file path=xl/tables/_rels/table30.xml.rels><?xml version="1.0" encoding="UTF-8" standalone="yes"?>
<Relationships xmlns="http://schemas.openxmlformats.org/package/2006/relationships"><Relationship Id="rId1" Type="http://schemas.openxmlformats.org/officeDocument/2006/relationships/queryTable" Target="../queryTables/queryTable30.xml"/></Relationships>
</file>

<file path=xl/tables/_rels/table31.xml.rels><?xml version="1.0" encoding="UTF-8" standalone="yes"?>
<Relationships xmlns="http://schemas.openxmlformats.org/package/2006/relationships"><Relationship Id="rId1" Type="http://schemas.openxmlformats.org/officeDocument/2006/relationships/queryTable" Target="../queryTables/queryTable31.xml"/></Relationships>
</file>

<file path=xl/tables/_rels/table32.xml.rels><?xml version="1.0" encoding="UTF-8" standalone="yes"?>
<Relationships xmlns="http://schemas.openxmlformats.org/package/2006/relationships"><Relationship Id="rId1" Type="http://schemas.openxmlformats.org/officeDocument/2006/relationships/queryTable" Target="../queryTables/queryTable32.xml"/></Relationships>
</file>

<file path=xl/tables/_rels/table33.xml.rels><?xml version="1.0" encoding="UTF-8" standalone="yes"?>
<Relationships xmlns="http://schemas.openxmlformats.org/package/2006/relationships"><Relationship Id="rId1" Type="http://schemas.openxmlformats.org/officeDocument/2006/relationships/queryTable" Target="../queryTables/queryTable33.xml"/></Relationships>
</file>

<file path=xl/tables/_rels/table34.xml.rels><?xml version="1.0" encoding="UTF-8" standalone="yes"?>
<Relationships xmlns="http://schemas.openxmlformats.org/package/2006/relationships"><Relationship Id="rId1" Type="http://schemas.openxmlformats.org/officeDocument/2006/relationships/queryTable" Target="../queryTables/queryTable34.xml"/></Relationships>
</file>

<file path=xl/tables/_rels/table35.xml.rels><?xml version="1.0" encoding="UTF-8" standalone="yes"?>
<Relationships xmlns="http://schemas.openxmlformats.org/package/2006/relationships"><Relationship Id="rId1" Type="http://schemas.openxmlformats.org/officeDocument/2006/relationships/queryTable" Target="../queryTables/queryTable35.xml"/></Relationships>
</file>

<file path=xl/tables/_rels/table36.xml.rels><?xml version="1.0" encoding="UTF-8" standalone="yes"?>
<Relationships xmlns="http://schemas.openxmlformats.org/package/2006/relationships"><Relationship Id="rId1" Type="http://schemas.openxmlformats.org/officeDocument/2006/relationships/queryTable" Target="../queryTables/queryTable3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BDBE76A-8616-4B4A-9780-F6ABB9B01B75}" name="PP___7" displayName="PP___7" ref="A1:Z1002" tableType="queryTable" totalsRowShown="0">
  <autoFilter ref="A1:Z1002" xr:uid="{8BDBE76A-8616-4B4A-9780-F6ABB9B01B75}"/>
  <tableColumns count="26">
    <tableColumn id="1" xr3:uid="{C61E7E70-2154-460A-89B5-67FC16F72F35}" uniqueName="1" name="Project-partner " queryTableFieldId="1" dataDxfId="80"/>
    <tableColumn id="2" xr3:uid="{3EAC9C3D-75A6-4534-B35F-2C9506B72E2D}" uniqueName="2" name="Date of the activity DD/MM/YYYY" queryTableFieldId="2" dataDxfId="79"/>
    <tableColumn id="3" xr3:uid="{AA1E8F70-009A-4029-A4D7-6D9F45904BB7}" uniqueName="3" name="Duration of the contribution in hours" queryTableFieldId="3"/>
    <tableColumn id="4" xr3:uid="{CC191FEC-15CE-43BB-A410-8B0F1625C21C}" uniqueName="4" name="Presentations on project-related information (face-to-face and online via teams, zoom etc; in person); print media; online media" queryTableFieldId="4"/>
    <tableColumn id="5" xr3:uid="{541AEC11-0EB0-4E2B-A603-4F71686F2B42}" uniqueName="5" name="Short description (e. g. organiser and topic of the event, title of the presentation, web-addresses etc.)" queryTableFieldId="5"/>
    <tableColumn id="6" xr3:uid="{06F85AF1-DA09-48BE-85EB-0F36F45E1A77}" uniqueName="6" name="Place" queryTableFieldId="6"/>
    <tableColumn id="7" xr3:uid="{59C5E309-7514-46A7-9E45-6BCCDF97A796}" uniqueName="7" name="PR material used (project logo, roll-up, cube, video, presentation, flyer, poster, etc.) " queryTableFieldId="7"/>
    <tableColumn id="8" xr3:uid="{BA007EE9-40C4-47B9-AA9D-9868A9760349}" uniqueName="8" name="Persons reached general " queryTableFieldId="8"/>
    <tableColumn id="9" xr3:uid="{6BDAC66D-8393-410A-B422-ABCEE1B46E77}" uniqueName="9" name="Number of organisations reached" queryTableFieldId="9"/>
    <tableColumn id="10" xr3:uid="{1F627904-98C5-40CD-BEDB-6E89A8A311B3}" uniqueName="10" name="Dissemination Level (local - international)" queryTableFieldId="10"/>
    <tableColumn id="11" xr3:uid="{3C66124F-7BE0-47BE-80BD-DCCA2D2EED34}" uniqueName="11" name="Main target group" queryTableFieldId="11"/>
    <tableColumn id="12" xr3:uid="{EC2F5EE8-F4D4-4BC2-A20E-7FEDEC22D804}" uniqueName="12" name="Print media/ number of print " queryTableFieldId="12"/>
    <tableColumn id="13" xr3:uid="{841A0F1B-6301-465A-897E-9ADE53A49568}" uniqueName="13" name="Online media accesses per " queryTableFieldId="13"/>
    <tableColumn id="14" xr3:uid="{0092A4F4-1818-4B99-9EC3-39E83E2BFC70}" uniqueName="14" name="Kind of documents available" queryTableFieldId="14"/>
    <tableColumn id="15" xr3:uid="{EA1E55A1-546F-4314-BC94-1BB6E278B270}" uniqueName="15" name="Column15" queryTableFieldId="15"/>
    <tableColumn id="16" xr3:uid="{F7983A9A-C0AC-4A2E-8D27-AC3E90A0ADFF}" uniqueName="16" name="Column16" queryTableFieldId="16"/>
    <tableColumn id="17" xr3:uid="{544691EE-6CF7-4278-B105-57E9B2C70EF4}" uniqueName="17" name="Column17" queryTableFieldId="17"/>
    <tableColumn id="18" xr3:uid="{F4CE56C1-F87F-4E8E-8D43-0B6CF4D40CB1}" uniqueName="18" name="Column18" queryTableFieldId="18"/>
    <tableColumn id="19" xr3:uid="{6BAB723C-1A54-4B26-A8CA-1DB45E1DB933}" uniqueName="19" name="Column19" queryTableFieldId="19"/>
    <tableColumn id="20" xr3:uid="{CFA1C3AA-CC02-4189-82F4-B946E34EB575}" uniqueName="20" name="Column20" queryTableFieldId="20"/>
    <tableColumn id="21" xr3:uid="{5F3F01D4-EDFD-4114-BBC4-91BE6C28677D}" uniqueName="21" name="Column21" queryTableFieldId="21"/>
    <tableColumn id="22" xr3:uid="{5C35A5E9-12F2-49C2-8EB5-3C1AF5BA64D4}" uniqueName="22" name="Column22" queryTableFieldId="22"/>
    <tableColumn id="23" xr3:uid="{84F83DD8-1430-4CEB-9AE0-0D943D6D58D4}" uniqueName="23" name="Column23" queryTableFieldId="23"/>
    <tableColumn id="24" xr3:uid="{0A34C400-6C0B-4AC7-8970-4F0B413F8D07}" uniqueName="24" name="Column24" queryTableFieldId="24"/>
    <tableColumn id="25" xr3:uid="{C40A2C8B-9FCC-4126-B715-70EBCB54430E}" uniqueName="25" name="Column25" queryTableFieldId="25"/>
    <tableColumn id="26" xr3:uid="{CD45D1CB-72AE-4F21-A8D3-0D11C96DD023}" uniqueName="26" name="Column26" queryTableFieldId="2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4851CA1-E068-4134-888E-A8833B47091C}" name="PP___16" displayName="PP___16" ref="A1:Z1027" tableType="queryTable" totalsRowShown="0">
  <autoFilter ref="A1:Z1027" xr:uid="{44851CA1-E068-4134-888E-A8833B47091C}"/>
  <tableColumns count="26">
    <tableColumn id="1" xr3:uid="{A676133C-6D12-4A32-9EE9-04164FBCF14B}" uniqueName="1" name="Project-partner " queryTableFieldId="1" dataDxfId="78"/>
    <tableColumn id="2" xr3:uid="{F4B2D73A-769F-4B40-89FC-80892191EAE5}" uniqueName="2" name="Date of the activity DD/MM/YYYY" queryTableFieldId="2" dataDxfId="77"/>
    <tableColumn id="3" xr3:uid="{44ABD973-5988-4CAC-BB42-20CEE3068E64}" uniqueName="3" name="Duration of the contribution in hours" queryTableFieldId="3"/>
    <tableColumn id="4" xr3:uid="{F2CE7F25-181B-42EC-AEA1-5333F16B6550}" uniqueName="4" name="Presentations on project-related information (face-to-face and online via teams, zoom etc; in person); print media; online media" queryTableFieldId="4"/>
    <tableColumn id="5" xr3:uid="{7EB4EDD0-BD33-4C9B-B127-88CD78EA932E}" uniqueName="5" name="Short description (e. g. organiser and topic of the event, title of the presentation, web-addresses etc.)" queryTableFieldId="5"/>
    <tableColumn id="6" xr3:uid="{5BC34F86-DB9D-48B0-BF59-3D86EB800827}" uniqueName="6" name="Place" queryTableFieldId="6"/>
    <tableColumn id="7" xr3:uid="{B20D221D-9D35-4569-826B-583026F492E8}" uniqueName="7" name="PR material used (project logo, roll-up, cube, video, presentation, flyer, poster, etc.) " queryTableFieldId="7"/>
    <tableColumn id="8" xr3:uid="{440FC55C-6761-4C48-A8CA-EA6051EB9A3F}" uniqueName="8" name="Persons reached general " queryTableFieldId="8"/>
    <tableColumn id="9" xr3:uid="{F70EEB56-EAE1-4ADF-88A3-CDAA825338E3}" uniqueName="9" name="Number of organisations reached" queryTableFieldId="9"/>
    <tableColumn id="10" xr3:uid="{1A61E4BF-C368-4AF5-9715-C1AF5A761DCD}" uniqueName="10" name="Dissemination Level (local - international)" queryTableFieldId="10"/>
    <tableColumn id="11" xr3:uid="{CA58EC3A-0DBF-4494-889D-DEA9BD4F500D}" uniqueName="11" name="Main target group" queryTableFieldId="11"/>
    <tableColumn id="12" xr3:uid="{46CD1F1E-765B-414B-9272-334179235AA9}" uniqueName="12" name="Print media/ number of print " queryTableFieldId="12"/>
    <tableColumn id="13" xr3:uid="{4A1ACD8C-FD8D-463A-8DEA-31AC6A8D3480}" uniqueName="13" name="Online media accesses per " queryTableFieldId="13"/>
    <tableColumn id="14" xr3:uid="{9D54D9A6-D69B-4E85-B5EC-3EA2D8944378}" uniqueName="14" name="Kind of documents available" queryTableFieldId="14"/>
    <tableColumn id="15" xr3:uid="{C1CDDDC1-053A-4994-94FE-AFE6BD0541FB}" uniqueName="15" name="Column15" queryTableFieldId="15"/>
    <tableColumn id="16" xr3:uid="{1AD7E120-A99F-4D2C-A7F2-33C9E4323906}" uniqueName="16" name="Column16" queryTableFieldId="16"/>
    <tableColumn id="17" xr3:uid="{E9C10C20-3395-4F2B-8CD8-3D190A8F51C5}" uniqueName="17" name="Column17" queryTableFieldId="17"/>
    <tableColumn id="18" xr3:uid="{FC62E784-821E-4EEC-9CBF-419834A9953E}" uniqueName="18" name="Column18" queryTableFieldId="18"/>
    <tableColumn id="19" xr3:uid="{9FC8195C-E0A2-4BC8-9602-56938ABF3F56}" uniqueName="19" name="Column19" queryTableFieldId="19"/>
    <tableColumn id="20" xr3:uid="{1232418A-C6DF-4B61-AE8F-4913489C6166}" uniqueName="20" name="Column20" queryTableFieldId="20"/>
    <tableColumn id="21" xr3:uid="{E999C94C-6C92-4A7D-8FC4-41B3D03827C1}" uniqueName="21" name="Column21" queryTableFieldId="21"/>
    <tableColumn id="22" xr3:uid="{D4E443BE-A630-4BF7-9376-564F6D36D0A7}" uniqueName="22" name="Column22" queryTableFieldId="22"/>
    <tableColumn id="23" xr3:uid="{526CCC10-40DD-4924-9395-AB6E3C3507B1}" uniqueName="23" name="Column23" queryTableFieldId="23"/>
    <tableColumn id="24" xr3:uid="{48FFE132-6169-4617-AC7A-B6B02230945A}" uniqueName="24" name="Column24" queryTableFieldId="24"/>
    <tableColumn id="25" xr3:uid="{D8489ABA-F5A5-4D72-9249-DDEC6866885E}" uniqueName="25" name="Column25" queryTableFieldId="25"/>
    <tableColumn id="26" xr3:uid="{43754ADC-7D87-4599-8136-F7BA6DB888BC}" uniqueName="26" name="Column26" queryTableFieldId="2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D8FED0D-B4FF-42B0-B416-5B8FB179900F}" name="PP_2__3" displayName="PP_2__3" ref="A1:Z1002" tableType="queryTable" totalsRowShown="0">
  <autoFilter ref="A1:Z1002" xr:uid="{8D8FED0D-B4FF-42B0-B416-5B8FB179900F}"/>
  <tableColumns count="26">
    <tableColumn id="1" xr3:uid="{87BAC06E-0B37-4D4C-9F7F-A4005F33180C}" uniqueName="1" name=" " queryTableFieldId="1" dataDxfId="76"/>
    <tableColumn id="2" xr3:uid="{0023BD45-ACA8-49AF-BC55-134D5A7037AF}" uniqueName="2" name="Datum der Aktivität DD/MM/YYYY" queryTableFieldId="2" dataDxfId="75"/>
    <tableColumn id="3" xr3:uid="{FFEC273B-FD77-4041-928D-18AFECF677EC}" uniqueName="3" name="Dauer des Beitrags in Stunden" queryTableFieldId="3"/>
    <tableColumn id="4" xr3:uid="{AC4D2EEF-1C4B-48A1-83C3-819095B960F8}" uniqueName="4" name="Präsentationen zu projektbezogenen Informationen (persönlich und online über Teams, Zoom usw.); Printmedien; Online-Medien" queryTableFieldId="4"/>
    <tableColumn id="5" xr3:uid="{79802234-8281-47D0-9321-7B63DD620638}" uniqueName="5" name="Kurzbeschreibung (z. B. Organisator und Thema der Veranstaltung, Titel der Präsentation, Web-Adressen usw.)" queryTableFieldId="5"/>
    <tableColumn id="6" xr3:uid="{1117CB1C-5E31-4F3F-8710-67248C0EF8DA}" uniqueName="6" name="Ort" queryTableFieldId="6"/>
    <tableColumn id="7" xr3:uid="{631DE65D-2F2A-4018-9423-0EB12C1D4D88}" uniqueName="7" name="Verwendetes PR-Material (Projektlogo, Roll-up, Würfel, Video, Präsentation, Flyer, Poster usw.) " queryTableFieldId="7"/>
    <tableColumn id="8" xr3:uid="{99364968-B145-4797-A1FE-B5560E4D764C}" uniqueName="8" name="Erreichte Personen allgemein" queryTableFieldId="8"/>
    <tableColumn id="9" xr3:uid="{DA3D6B92-B991-4E33-804B-F0124146DD16}" uniqueName="9" name="Anzahl der erreichten Organisationen " queryTableFieldId="9"/>
    <tableColumn id="10" xr3:uid="{AA84B7C9-3EB7-40AB-BD6D-654E37A4058E}" uniqueName="10" name="Verbreitungsgrad (lokal - international) " queryTableFieldId="10"/>
    <tableColumn id="11" xr3:uid="{A2C3DA28-1224-4E57-8712-90C9D4D16EA4}" uniqueName="11" name="Hauptzielgruppe " queryTableFieldId="11"/>
    <tableColumn id="12" xr3:uid="{2C95D7B4-16C2-4656-BB20-788E7305D469}" uniqueName="12" name="Druckmedien/Anzahl der Drucke " queryTableFieldId="12"/>
    <tableColumn id="13" xr3:uid="{830B1CE3-CDFF-45D2-BADA-26AFFB93CE76}" uniqueName="13" name="Online-Medienzugriffe pro " queryTableFieldId="13"/>
    <tableColumn id="14" xr3:uid="{31A95FE1-08AA-415A-A934-17B642C69AF0}" uniqueName="14" name="Art der verfügbaren Dokumente " queryTableFieldId="14"/>
    <tableColumn id="15" xr3:uid="{62CE5122-947E-4C53-8DF0-41D45F369504}" uniqueName="15" name="Column15" queryTableFieldId="15"/>
    <tableColumn id="16" xr3:uid="{16DCAA7D-E659-4F2A-B8FA-25E68BCD01D9}" uniqueName="16" name="Column16" queryTableFieldId="16"/>
    <tableColumn id="17" xr3:uid="{EF7301C5-08E6-49E7-AEC4-769540743F7F}" uniqueName="17" name="Column17" queryTableFieldId="17"/>
    <tableColumn id="18" xr3:uid="{8C0202AA-A930-43E0-AF89-0CA0A77CA4AD}" uniqueName="18" name="Column18" queryTableFieldId="18"/>
    <tableColumn id="19" xr3:uid="{EAAAB398-2D73-4ED9-8240-B504675DEA7D}" uniqueName="19" name="Column19" queryTableFieldId="19"/>
    <tableColumn id="20" xr3:uid="{0A66E64F-3972-4B97-BC09-6608C805A07D}" uniqueName="20" name="Column20" queryTableFieldId="20"/>
    <tableColumn id="21" xr3:uid="{012012AA-9482-4EA3-939E-D6C356587C23}" uniqueName="21" name="Column21" queryTableFieldId="21"/>
    <tableColumn id="22" xr3:uid="{DF3F0041-E1F6-47AA-BBB7-3B2E5F3DB04E}" uniqueName="22" name="Column22" queryTableFieldId="22"/>
    <tableColumn id="23" xr3:uid="{1AA3C7D0-44A9-4F2C-9BD9-6FBA2F56825A}" uniqueName="23" name="Column23" queryTableFieldId="23"/>
    <tableColumn id="24" xr3:uid="{D6D0B85A-002E-4657-AEC3-63AAF50328A1}" uniqueName="24" name="Column24" queryTableFieldId="24"/>
    <tableColumn id="25" xr3:uid="{8ABE9BC7-2FDA-435C-BE38-40C122E7ED6C}" uniqueName="25" name="Column25" queryTableFieldId="25"/>
    <tableColumn id="26" xr3:uid="{7197E1D1-51A0-4BCD-A632-DF6D18589A10}" uniqueName="26" name="Column26" queryTableFieldId="26"/>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AFD2393-525C-4615-9275-D04C7647074E}" name="PP_2__2" displayName="PP_2__2" ref="A1:Z1009" tableType="queryTable" totalsRowShown="0">
  <autoFilter ref="A1:Z1009" xr:uid="{CAFD2393-525C-4615-9275-D04C7647074E}"/>
  <tableColumns count="26">
    <tableColumn id="1" xr3:uid="{C3550D7D-EDD2-4347-A2C5-67D1489AEE88}" uniqueName="1" name=" " queryTableFieldId="1" dataDxfId="74"/>
    <tableColumn id="2" xr3:uid="{E3774438-0175-48BD-B6CE-888887631774}" uniqueName="2" name="Datum der Aktivität DD/MM/YYYY" queryTableFieldId="2" dataDxfId="73"/>
    <tableColumn id="3" xr3:uid="{676CF727-FA79-46A5-A65E-4A40B8DC2AD0}" uniqueName="3" name="Dauer des Beitrags in Stunden" queryTableFieldId="3"/>
    <tableColumn id="4" xr3:uid="{6068E350-E456-4EA9-8C1A-BBE523E4181D}" uniqueName="4" name="Präsentationen zu projektbezogenen Informationen (persönlich und online über Teams, Zoom usw.); Printmedien; Online-Medien" queryTableFieldId="4"/>
    <tableColumn id="5" xr3:uid="{1AD323BD-CB68-4856-A0E8-C2CB8843ADFA}" uniqueName="5" name="Kurzbeschreibung (z. B. Organisator und Thema der Veranstaltung, Titel der Präsentation, Web-Adressen usw.)" queryTableFieldId="5"/>
    <tableColumn id="6" xr3:uid="{279020A5-5FE2-4D84-BC40-DD79763F88ED}" uniqueName="6" name="Ort" queryTableFieldId="6"/>
    <tableColumn id="7" xr3:uid="{57271870-E76E-467B-B8BC-6F64305793CB}" uniqueName="7" name="Verwendetes PR-Material (Projektlogo, Roll-up, Würfel, Video, Präsentation, Flyer, Poster usw.) " queryTableFieldId="7"/>
    <tableColumn id="8" xr3:uid="{65C6FE00-B54A-4CFF-9C23-FED6BEABFAFD}" uniqueName="8" name="Erreichte Personen allgemein" queryTableFieldId="8"/>
    <tableColumn id="9" xr3:uid="{075079C1-DBA2-4675-987B-3BEBE14169DD}" uniqueName="9" name="Anzahl der erreichten Organisationen " queryTableFieldId="9"/>
    <tableColumn id="10" xr3:uid="{301944C6-E3DC-4998-8B70-F56DD1722430}" uniqueName="10" name="Verbreitungsgrad (lokal - international) " queryTableFieldId="10"/>
    <tableColumn id="11" xr3:uid="{7EEF4C65-4E03-40D1-A390-65B114CF7D66}" uniqueName="11" name="Hauptzielgruppe " queryTableFieldId="11"/>
    <tableColumn id="12" xr3:uid="{035E2BC6-88EB-459A-BF63-E572CD78110C}" uniqueName="12" name="Druckmedien/Anzahl der Drucke " queryTableFieldId="12"/>
    <tableColumn id="13" xr3:uid="{39B21825-E36A-4DCC-B7EE-C0BB16573983}" uniqueName="13" name="Online-Medienzugriffe pro " queryTableFieldId="13"/>
    <tableColumn id="14" xr3:uid="{C5921479-3AE3-43B1-BE2D-CBC7C7BCB6A1}" uniqueName="14" name="Art der verfügbaren Dokumente " queryTableFieldId="14"/>
    <tableColumn id="15" xr3:uid="{BA52A5AF-0A74-4572-92A4-AEA804CE228D}" uniqueName="15" name="Column15" queryTableFieldId="15"/>
    <tableColumn id="16" xr3:uid="{E814977E-ED26-4635-836A-6CEA57BE5CA9}" uniqueName="16" name="Column16" queryTableFieldId="16"/>
    <tableColumn id="17" xr3:uid="{20C1A884-D7D0-43E9-B933-8616CA426A2F}" uniqueName="17" name="Column17" queryTableFieldId="17"/>
    <tableColumn id="18" xr3:uid="{2C2287DB-C1A5-4D99-887A-8B9594F2ABE2}" uniqueName="18" name="Column18" queryTableFieldId="18"/>
    <tableColumn id="19" xr3:uid="{31979100-539B-4581-8F27-D6E8335816E5}" uniqueName="19" name="Column19" queryTableFieldId="19"/>
    <tableColumn id="20" xr3:uid="{6CAA13F8-9D64-4C2C-8D0D-FCC735C47B06}" uniqueName="20" name="Column20" queryTableFieldId="20"/>
    <tableColumn id="21" xr3:uid="{31F3DCFC-939F-4A9B-9276-632D8D8EDEB0}" uniqueName="21" name="Column21" queryTableFieldId="21"/>
    <tableColumn id="22" xr3:uid="{BF19C89D-975A-490A-A94E-23F3CBDC8D24}" uniqueName="22" name="Column22" queryTableFieldId="22"/>
    <tableColumn id="23" xr3:uid="{D88536BF-3A4A-4421-8248-DD2B719FE146}" uniqueName="23" name="Column23" queryTableFieldId="23"/>
    <tableColumn id="24" xr3:uid="{B6B1174B-0BA4-4B78-B279-6C6097B109A2}" uniqueName="24" name="Column24" queryTableFieldId="24"/>
    <tableColumn id="25" xr3:uid="{959DF474-DD10-4945-B468-48CFDC6A2604}" uniqueName="25" name="Column25" queryTableFieldId="25"/>
    <tableColumn id="26" xr3:uid="{2169EE32-2764-499F-BAF1-70A81C187C23}" uniqueName="26" name="Column26" queryTableFieldId="26"/>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F914437-88D6-4A9D-A839-472BB942D6C4}" name="PP___18" displayName="PP___18" ref="A1:Z1000" tableType="queryTable" totalsRowShown="0">
  <autoFilter ref="A1:Z1000" xr:uid="{BF914437-88D6-4A9D-A839-472BB942D6C4}"/>
  <tableColumns count="26">
    <tableColumn id="1" xr3:uid="{0AFF688D-46A7-4EB8-8808-424E35D5CC37}" uniqueName="1" name="Project-partner " queryTableFieldId="1" dataDxfId="72"/>
    <tableColumn id="2" xr3:uid="{EC6C901E-E262-4F55-8933-525CC437D20F}" uniqueName="2" name="Date of the activity DD/MM/YYYY" queryTableFieldId="2" dataDxfId="71"/>
    <tableColumn id="3" xr3:uid="{BC5766A2-3947-49C8-936B-BA959C0690A7}" uniqueName="3" name="Duration of the contribution in hours" queryTableFieldId="3"/>
    <tableColumn id="4" xr3:uid="{732425EA-E38F-4581-AE0A-875FD3067E8B}" uniqueName="4" name="Presentations on project-related information (face-to-face and online via teams, zoom etc; in person); print media; online media" queryTableFieldId="4"/>
    <tableColumn id="5" xr3:uid="{BEB865EC-9959-46A7-8247-E40CD2FA1358}" uniqueName="5" name="Short description (e. g. organiser and topic of the event, title of the presentation, web-addresses etc.)" queryTableFieldId="5"/>
    <tableColumn id="6" xr3:uid="{023A6D7C-90B9-4E7F-B4C5-DCD107934CE6}" uniqueName="6" name="Place" queryTableFieldId="6"/>
    <tableColumn id="7" xr3:uid="{A7F5BC6E-C677-4F8B-AB7C-D0887FCCCEC0}" uniqueName="7" name="PR material used (project logo, roll-up, cube, video, presentation, flyer, poster, etc.) " queryTableFieldId="7"/>
    <tableColumn id="8" xr3:uid="{71A47DD5-60E8-4333-9646-D622DB1B5E91}" uniqueName="8" name="Persons reached general " queryTableFieldId="8"/>
    <tableColumn id="9" xr3:uid="{62B00F91-1BA3-4801-91D2-E68968BE5C9E}" uniqueName="9" name="Number of organisations reached" queryTableFieldId="9"/>
    <tableColumn id="10" xr3:uid="{F9DAA77A-C5BD-4503-BB95-67435CDAA57B}" uniqueName="10" name="Dissemination Level (local - international)" queryTableFieldId="10"/>
    <tableColumn id="11" xr3:uid="{52AE9F01-239C-48A3-8264-AA8F64419F1D}" uniqueName="11" name="Main target group" queryTableFieldId="11"/>
    <tableColumn id="12" xr3:uid="{8B18514B-A9B2-49CC-8980-B8C70CCB4A46}" uniqueName="12" name="Print media/ number of print " queryTableFieldId="12"/>
    <tableColumn id="13" xr3:uid="{30FD36A1-3CF3-42D0-AEFE-EFF25E4B4602}" uniqueName="13" name="Online media accesses per " queryTableFieldId="13"/>
    <tableColumn id="14" xr3:uid="{6D48B803-ADBC-4F7D-8287-68B1EFAF84BE}" uniqueName="14" name="Kind of documents available" queryTableFieldId="14"/>
    <tableColumn id="15" xr3:uid="{874020BA-9D7B-4728-BC52-498E8BE84FFE}" uniqueName="15" name="Column15" queryTableFieldId="15"/>
    <tableColumn id="16" xr3:uid="{55F56BBF-48E4-4C88-8445-C7A3EA211FAE}" uniqueName="16" name="Column16" queryTableFieldId="16"/>
    <tableColumn id="17" xr3:uid="{F0314ECD-4608-4491-8528-7DB6D6006C03}" uniqueName="17" name="Column17" queryTableFieldId="17"/>
    <tableColumn id="18" xr3:uid="{38708DAC-9D41-4E30-BACA-AA8D765E28A2}" uniqueName="18" name="Column18" queryTableFieldId="18"/>
    <tableColumn id="19" xr3:uid="{6515BF21-E463-41BD-8D84-520C5322A4FB}" uniqueName="19" name="Column19" queryTableFieldId="19"/>
    <tableColumn id="20" xr3:uid="{B09ECE34-D4E4-4A6D-A8FC-90E51EA5E3ED}" uniqueName="20" name="Column20" queryTableFieldId="20"/>
    <tableColumn id="21" xr3:uid="{0BE5A4BE-3743-40D6-B0DC-7F0FF5619A9C}" uniqueName="21" name="Column21" queryTableFieldId="21"/>
    <tableColumn id="22" xr3:uid="{2ADD6640-6D72-4365-A6EB-E1198C769BE4}" uniqueName="22" name="Column22" queryTableFieldId="22"/>
    <tableColumn id="23" xr3:uid="{5E1840BF-E39F-4820-AC98-F5E9A4F2784F}" uniqueName="23" name="Column23" queryTableFieldId="23"/>
    <tableColumn id="24" xr3:uid="{ACD94EBD-BD1A-451F-920A-21F6A1D7B112}" uniqueName="24" name="Column24" queryTableFieldId="24"/>
    <tableColumn id="25" xr3:uid="{FEDB2FB9-EC1F-4CEC-B3F5-BA5EE3C73129}" uniqueName="25" name="Column25" queryTableFieldId="25"/>
    <tableColumn id="26" xr3:uid="{BC2661CA-D9E4-4F24-9FFA-0B6028233375}" uniqueName="26" name="Column26" queryTableFieldId="26"/>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4DAE0AC-B736-4505-916A-D57C8EB6FD4E}" name="PP6_" displayName="PP6_" ref="A1:Z1018" tableType="queryTable" totalsRowShown="0">
  <autoFilter ref="A1:Z1018" xr:uid="{A4DAE0AC-B736-4505-916A-D57C8EB6FD4E}"/>
  <tableColumns count="26">
    <tableColumn id="1" xr3:uid="{4B6262CF-C7AB-4DCB-ABDD-20503627F485}" uniqueName="1" name="Project-partner " queryTableFieldId="1" dataDxfId="70"/>
    <tableColumn id="2" xr3:uid="{13B5E941-0A6A-47D5-A4FA-9D718A1E1386}" uniqueName="2" name="Date of the activity DD/MM/YYYY" queryTableFieldId="2" dataDxfId="69"/>
    <tableColumn id="3" xr3:uid="{43C2F178-C91A-490C-9B64-59F0ED5E9D7F}" uniqueName="3" name="Duration of the contribution in hours" queryTableFieldId="3"/>
    <tableColumn id="4" xr3:uid="{FE728CB3-9752-40EA-A2E5-483980E18971}" uniqueName="4" name="Presentations on project-related information (face-to-face and online via teams, zoom etc; in person); print media; online media" queryTableFieldId="4"/>
    <tableColumn id="5" xr3:uid="{01938101-2ABF-480D-A65B-1C7A277BD8A7}" uniqueName="5" name="Short description (e. g. organiser and topic of the event, title of the presentation, web-addresses etc.)" queryTableFieldId="5"/>
    <tableColumn id="6" xr3:uid="{BB3F939A-4A1C-4133-8DE1-56DA8A6A2DB5}" uniqueName="6" name="Place" queryTableFieldId="6"/>
    <tableColumn id="7" xr3:uid="{60767AE7-48E9-4D0D-9DFD-935974312C0D}" uniqueName="7" name="PR material used (project logo, roll-up, cube, video, presentation, flyer, poster, etc.) " queryTableFieldId="7"/>
    <tableColumn id="8" xr3:uid="{BEB7E474-CDF9-4FC5-ACFF-91BF9E84B444}" uniqueName="8" name="Persons reached general " queryTableFieldId="8"/>
    <tableColumn id="9" xr3:uid="{AEB3C4C7-397F-4505-B1EF-F22C9CE21D89}" uniqueName="9" name="Number of organisations reached" queryTableFieldId="9"/>
    <tableColumn id="10" xr3:uid="{86987805-BCED-4D6B-92E2-94B9DAFD5F06}" uniqueName="10" name="Dissemination Level (local - international)" queryTableFieldId="10"/>
    <tableColumn id="11" xr3:uid="{BEB8E2DA-7237-4D04-83AB-83D5743FA28F}" uniqueName="11" name="Main target group" queryTableFieldId="11"/>
    <tableColumn id="12" xr3:uid="{09DA8262-EC57-41C5-9FDF-7AB2C9468EEC}" uniqueName="12" name="Print media/ number of print " queryTableFieldId="12"/>
    <tableColumn id="13" xr3:uid="{65EB1359-E3D7-4E57-B037-AB442823107F}" uniqueName="13" name="Online media accesses per " queryTableFieldId="13"/>
    <tableColumn id="14" xr3:uid="{6C044F41-280F-4BB5-A952-034FC05F4B61}" uniqueName="14" name="Kind of documents available" queryTableFieldId="14"/>
    <tableColumn id="15" xr3:uid="{00AE6BDD-DBF9-43FC-BCC6-FF2A5737457D}" uniqueName="15" name="Column15" queryTableFieldId="15" dataDxfId="68"/>
    <tableColumn id="16" xr3:uid="{CBF09ECB-87CD-48F9-96B4-5AAA52A644F6}" uniqueName="16" name="Column16" queryTableFieldId="16"/>
    <tableColumn id="17" xr3:uid="{D4D6BA60-049E-4EB5-A4F4-49E515275772}" uniqueName="17" name="Column17" queryTableFieldId="17"/>
    <tableColumn id="18" xr3:uid="{7E2136AE-9976-4E28-985D-1B0E081E4413}" uniqueName="18" name="Column18" queryTableFieldId="18"/>
    <tableColumn id="19" xr3:uid="{745C8D28-4A78-4711-8260-1E191F58217E}" uniqueName="19" name="Column19" queryTableFieldId="19"/>
    <tableColumn id="20" xr3:uid="{54C1F156-462E-4CBA-99B9-391A6F9D3C30}" uniqueName="20" name="Column20" queryTableFieldId="20"/>
    <tableColumn id="21" xr3:uid="{ECFE00A0-2ED7-4AAD-A602-809EF3428118}" uniqueName="21" name="Column21" queryTableFieldId="21"/>
    <tableColumn id="22" xr3:uid="{018A5F48-3068-460C-962B-4E15A4609378}" uniqueName="22" name="Column22" queryTableFieldId="22"/>
    <tableColumn id="23" xr3:uid="{BD9EC64C-B3C9-4F8D-A57D-FE85CCA5B334}" uniqueName="23" name="Column23" queryTableFieldId="23"/>
    <tableColumn id="24" xr3:uid="{7A8975E1-B4FF-46D9-8418-3D3354139D19}" uniqueName="24" name="Column24" queryTableFieldId="24"/>
    <tableColumn id="25" xr3:uid="{4497042A-AF1C-4B1E-ABD3-AF8997377A00}" uniqueName="25" name="Column25" queryTableFieldId="25"/>
    <tableColumn id="26" xr3:uid="{B64D1924-81EE-4163-B6C1-914A0F3A0C75}" uniqueName="26" name="Column26" queryTableFieldId="26"/>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35131C-0DC1-4A5B-BDA7-3BDD142F6325}" name="_PP7" displayName="_PP7" ref="A1:Z986" tableType="queryTable" totalsRowShown="0">
  <autoFilter ref="A1:Z986" xr:uid="{4F35131C-0DC1-4A5B-BDA7-3BDD142F6325}"/>
  <tableColumns count="26">
    <tableColumn id="1" xr3:uid="{24E21092-E00C-40E9-A452-644D47D9BB59}" uniqueName="1" name="Project-partner " queryTableFieldId="1" dataDxfId="67"/>
    <tableColumn id="2" xr3:uid="{F62E90BA-012C-4A40-8A3E-78CD1A67C45D}" uniqueName="2" name="Date of the activity DD/MM/YYYY" queryTableFieldId="2" dataDxfId="66"/>
    <tableColumn id="3" xr3:uid="{F1528537-1AE0-4397-BD34-016944AC50EA}" uniqueName="3" name="Duration of the contribution in hours" queryTableFieldId="3"/>
    <tableColumn id="4" xr3:uid="{6EF4E693-4CFF-4A6C-92CD-D21F0083B85D}" uniqueName="4" name="Presentations on project-related information (face-to-face and online via teams, zoom etc; in person); print media; online media" queryTableFieldId="4"/>
    <tableColumn id="5" xr3:uid="{A9815289-703D-4B43-83B3-ABF732A99308}" uniqueName="5" name="Short description (e. g. organiser and topic of the event, title of the presentation, web-addresses etc.)" queryTableFieldId="5"/>
    <tableColumn id="6" xr3:uid="{1A22AFB0-1376-4B47-BC14-2ADA3E3F0C00}" uniqueName="6" name="Place" queryTableFieldId="6"/>
    <tableColumn id="7" xr3:uid="{826A5DFD-531F-4CE5-A201-7294962C5C93}" uniqueName="7" name="PR material used (project logo, roll-up, cube, video, presentation, flyer, poster, etc.) " queryTableFieldId="7"/>
    <tableColumn id="8" xr3:uid="{19FAD12D-50AF-42C7-A902-8A486728359B}" uniqueName="8" name="Persons reached general " queryTableFieldId="8"/>
    <tableColumn id="9" xr3:uid="{F204D293-E6F8-4694-89A4-D6BBFA47C3D5}" uniqueName="9" name="Number of organisations reached" queryTableFieldId="9"/>
    <tableColumn id="10" xr3:uid="{5720B069-D6B5-4AF6-B5E1-C9391D1D21B7}" uniqueName="10" name="Dissemination Level (local - international)" queryTableFieldId="10"/>
    <tableColumn id="11" xr3:uid="{92F311D3-3367-40C7-ABAB-CBB2B5BC856F}" uniqueName="11" name="Main target group" queryTableFieldId="11"/>
    <tableColumn id="12" xr3:uid="{57902644-6FFE-4429-8CFC-376B18906337}" uniqueName="12" name="Print media/ number of print " queryTableFieldId="12"/>
    <tableColumn id="13" xr3:uid="{E96741A5-AB8D-434B-B1C0-E416735FBA4A}" uniqueName="13" name="Online media accesses per month " queryTableFieldId="13"/>
    <tableColumn id="14" xr3:uid="{8111221A-67BA-4411-8CD9-55C740CACFF5}" uniqueName="14" name="Kind of documents available" queryTableFieldId="14"/>
    <tableColumn id="15" xr3:uid="{2A27A0B3-35F9-4BCB-A75B-BF9529942942}" uniqueName="15" name="Column15" queryTableFieldId="15"/>
    <tableColumn id="16" xr3:uid="{BBF6BDFD-0158-4DBA-B5FD-6797A523719F}" uniqueName="16" name="Column16" queryTableFieldId="16"/>
    <tableColumn id="17" xr3:uid="{AB8CE813-F01C-4858-BE0C-3F48CBA09826}" uniqueName="17" name="Column17" queryTableFieldId="17"/>
    <tableColumn id="18" xr3:uid="{F357D7E2-F25A-4FC5-9E78-E89500E8339C}" uniqueName="18" name="Column18" queryTableFieldId="18"/>
    <tableColumn id="19" xr3:uid="{E9CEE50A-9A1F-490B-B802-A1C73734289E}" uniqueName="19" name="Column19" queryTableFieldId="19"/>
    <tableColumn id="20" xr3:uid="{B8C582AE-440C-4618-8F91-0E8AB7565410}" uniqueName="20" name="Column20" queryTableFieldId="20"/>
    <tableColumn id="21" xr3:uid="{2823BFEB-691F-41F8-A893-EE6CE618C090}" uniqueName="21" name="Column21" queryTableFieldId="21"/>
    <tableColumn id="22" xr3:uid="{F2CCB03E-0737-416B-8CC8-FA09FB893780}" uniqueName="22" name="Column22" queryTableFieldId="22"/>
    <tableColumn id="23" xr3:uid="{3C24821C-0599-439A-A90F-4F92EEA3C65D}" uniqueName="23" name="Column23" queryTableFieldId="23"/>
    <tableColumn id="24" xr3:uid="{7E45A2F7-8C03-4F34-AB12-B8CDC7D78F42}" uniqueName="24" name="Column24" queryTableFieldId="24"/>
    <tableColumn id="25" xr3:uid="{A10FA81C-567C-43C5-8651-6857263CC73D}" uniqueName="25" name="Column25" queryTableFieldId="25"/>
    <tableColumn id="26" xr3:uid="{FAD2FA50-27D0-41B7-A26C-884250099791}" uniqueName="26" name="Column26" queryTableFieldId="26"/>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653012A-15A0-46EA-AC0E-5D24950160A8}" name="PP7__2" displayName="PP7__2" ref="A1:Z1003" tableType="queryTable" totalsRowShown="0">
  <autoFilter ref="A1:Z1003" xr:uid="{8653012A-15A0-46EA-AC0E-5D24950160A8}"/>
  <tableColumns count="26">
    <tableColumn id="1" xr3:uid="{443DC6CF-F417-41F5-9E7C-A7BBE54F71D0}" uniqueName="1" name="Spalte1" queryTableFieldId="1" dataDxfId="65"/>
    <tableColumn id="2" xr3:uid="{CF1C2B48-C8D8-4E15-A102-03070B423966}" uniqueName="2" name="Date of the activity DD/MM/YYYY" queryTableFieldId="2" dataDxfId="64"/>
    <tableColumn id="3" xr3:uid="{60E90D35-B7E8-48F5-ACF5-18FC42F03C15}" uniqueName="3" name="Duration of the contribution in hours" queryTableFieldId="3"/>
    <tableColumn id="4" xr3:uid="{69312951-5084-4D39-BB0A-D4E7190355AB}" uniqueName="4" name="Presentations on project-related information (face-to-face and online via teams, zoom etc; in person); print media; online media" queryTableFieldId="4"/>
    <tableColumn id="5" xr3:uid="{9B22D783-2200-4BA3-853A-6972A59B29B5}" uniqueName="5" name="Short description (e. g. organiser and topic of the event, title of the presentation, web-addresses etc.)" queryTableFieldId="5"/>
    <tableColumn id="6" xr3:uid="{4DC95AB9-2E8A-4539-A00C-5DE1C817C2BB}" uniqueName="6" name="Place" queryTableFieldId="6"/>
    <tableColumn id="7" xr3:uid="{5B040374-ECE0-438E-9DE4-0F42199AEEB1}" uniqueName="7" name="PR material used (project logo, roll-up, cube, video, presentation, flyer, poster, etc.) " queryTableFieldId="7"/>
    <tableColumn id="8" xr3:uid="{30FAAF69-29B4-4C86-869B-EDF16E169CD8}" uniqueName="8" name="Persons reached general " queryTableFieldId="8"/>
    <tableColumn id="9" xr3:uid="{4186D18A-9E70-400C-9F1F-366A32A90F78}" uniqueName="9" name="Number of organisations reached" queryTableFieldId="9"/>
    <tableColumn id="10" xr3:uid="{32C11709-3523-4C46-ADC4-DDEC36397296}" uniqueName="10" name="Dissemination Level (local - international)" queryTableFieldId="10"/>
    <tableColumn id="11" xr3:uid="{5278FDFE-3024-49C5-B844-F84845E07190}" uniqueName="11" name="Main target group" queryTableFieldId="11"/>
    <tableColumn id="12" xr3:uid="{5FC24414-001B-4057-9523-1B7ABAD948F6}" uniqueName="12" name="Print media/ number of print " queryTableFieldId="12"/>
    <tableColumn id="13" xr3:uid="{50302E8F-736B-4B86-8DFB-EAF4FBC2BF01}" uniqueName="13" name="Online media accesses per month " queryTableFieldId="13"/>
    <tableColumn id="14" xr3:uid="{03BC9AD5-DC15-473E-8C6F-D402478E535A}" uniqueName="14" name="Kind of documents available" queryTableFieldId="14"/>
    <tableColumn id="15" xr3:uid="{EF11077D-0CB6-4F38-ADE9-BF849C734126}" uniqueName="15" name="Column15" queryTableFieldId="15"/>
    <tableColumn id="16" xr3:uid="{1A04A564-A151-4F66-B32B-2776F0CBAEDD}" uniqueName="16" name="Column16" queryTableFieldId="16"/>
    <tableColumn id="17" xr3:uid="{9E61E5A4-8F6D-4FCB-B8BA-9C08E34336DA}" uniqueName="17" name="Column17" queryTableFieldId="17"/>
    <tableColumn id="18" xr3:uid="{8A229ECB-3723-4806-85EA-F3B430A7D7A5}" uniqueName="18" name="Column18" queryTableFieldId="18"/>
    <tableColumn id="19" xr3:uid="{BC06722B-4D6B-40ED-A0F9-8DCA25B7F539}" uniqueName="19" name="Column19" queryTableFieldId="19"/>
    <tableColumn id="20" xr3:uid="{2039B11F-C3E6-4037-8A7C-E130C55D2EB2}" uniqueName="20" name="Column20" queryTableFieldId="20"/>
    <tableColumn id="21" xr3:uid="{BDFB0088-675E-4D3C-BD11-60F90FFDE996}" uniqueName="21" name="Column21" queryTableFieldId="21"/>
    <tableColumn id="22" xr3:uid="{55D7AE74-2A74-4F54-864E-220F708B9D71}" uniqueName="22" name="Column22" queryTableFieldId="22"/>
    <tableColumn id="23" xr3:uid="{25356C9A-FA1A-4749-95C1-2F2D003909AE}" uniqueName="23" name="Column23" queryTableFieldId="23"/>
    <tableColumn id="24" xr3:uid="{1229FCA5-DFDF-4452-827B-565CE5EF3681}" uniqueName="24" name="Column24" queryTableFieldId="24"/>
    <tableColumn id="25" xr3:uid="{05E02E09-B56B-4C14-9AB8-B43BDEA3F428}" uniqueName="25" name="Column25" queryTableFieldId="25"/>
    <tableColumn id="26" xr3:uid="{22D42EE2-4CA5-4E19-B7C3-D278669A3E42}" uniqueName="26" name="Column26" queryTableFieldId="26"/>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254DF9-CCC9-403C-AF8C-855DDB2762FF}" name="PP_8" displayName="PP_8" ref="A1:N44" tableType="queryTable" totalsRowShown="0">
  <autoFilter ref="A1:N44" xr:uid="{C8254DF9-CCC9-403C-AF8C-855DDB2762FF}"/>
  <tableColumns count="14">
    <tableColumn id="1" xr3:uid="{8C3CA7AF-E07B-4A4F-9B81-DD6C016015A9}" uniqueName="1" name="Project-partner " queryTableFieldId="1" dataDxfId="63"/>
    <tableColumn id="2" xr3:uid="{4CF0B400-7604-4A58-B399-5F69301DBDB6}" uniqueName="2" name="Date of the activity DD/MM/YYYY" queryTableFieldId="2" dataDxfId="62"/>
    <tableColumn id="3" xr3:uid="{79BB9CCA-ED12-4795-AB61-7266A2D936AE}" uniqueName="3" name="Duration of the contribution in hours" queryTableFieldId="3"/>
    <tableColumn id="4" xr3:uid="{DBAFEBA0-B2D4-469F-89B0-66464B30F9E0}" uniqueName="4" name="Presentations on project-related information (face-to-face and online via teams, zoom etc; in person); print media; online media" queryTableFieldId="4"/>
    <tableColumn id="5" xr3:uid="{0EB949F4-FC36-4730-81CE-714A673E20CF}" uniqueName="5" name="Short description (e. g. organiser and topic of the event, title of the presentation, web-addresses etc.)" queryTableFieldId="5"/>
    <tableColumn id="6" xr3:uid="{61CC25BC-2CD2-45ED-8CF5-70F518A1EEFE}" uniqueName="6" name="Place" queryTableFieldId="6"/>
    <tableColumn id="7" xr3:uid="{47AA3CA5-9690-433B-AFEC-6171DBA938F5}" uniqueName="7" name="PR material used (project logo, roll-up, cube, video, presentation, flyer, poster, etc.) " queryTableFieldId="7"/>
    <tableColumn id="8" xr3:uid="{6DFAF57E-5952-49BD-8594-50D90E590100}" uniqueName="8" name="Persons reached general " queryTableFieldId="8"/>
    <tableColumn id="9" xr3:uid="{8DE4E85C-46AF-4E57-B885-FB4186C58D2A}" uniqueName="9" name="Number of organisations reached" queryTableFieldId="9"/>
    <tableColumn id="10" xr3:uid="{FB9D121C-88B7-43F6-9481-B03B61A959B8}" uniqueName="10" name="Dissemination Level (local - international)" queryTableFieldId="10"/>
    <tableColumn id="11" xr3:uid="{F1845576-2093-419C-BAD0-4AFAFE8D3117}" uniqueName="11" name="Main target group" queryTableFieldId="11"/>
    <tableColumn id="12" xr3:uid="{4580FE12-6942-4962-8D04-ED8A27341368}" uniqueName="12" name="Print media/ number of print " queryTableFieldId="12"/>
    <tableColumn id="13" xr3:uid="{C3D0CD14-45F2-4232-BDD6-18DD21F53516}" uniqueName="13" name="Online media accesses per " queryTableFieldId="13"/>
    <tableColumn id="14" xr3:uid="{76296CEE-3CA5-4080-9B8E-2667EE9B71F9}" uniqueName="14" name="Kind of documents available" queryTableFieldId="14"/>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8668A72-537F-45E8-86B1-21E4E070747F}" name="PP_08_II" displayName="PP_08_II" ref="A1:O49" tableType="queryTable" totalsRowShown="0">
  <autoFilter ref="A1:O49" xr:uid="{A8668A72-537F-45E8-86B1-21E4E070747F}"/>
  <tableColumns count="15">
    <tableColumn id="1" xr3:uid="{A635D63C-9D0F-438C-BF4E-203CDB1F710D}" uniqueName="1" name="Spalte1" queryTableFieldId="1" dataDxfId="61"/>
    <tableColumn id="2" xr3:uid="{EA82CF02-7A2D-4CF8-A728-993B3C6EF3B8}" uniqueName="2" name="Date of the activity DD/MM/YYYY" queryTableFieldId="2" dataDxfId="60"/>
    <tableColumn id="3" xr3:uid="{7F872260-96FE-42F5-BC72-290909A0A831}" uniqueName="3" name="Duration of the contribution in hours" queryTableFieldId="3"/>
    <tableColumn id="4" xr3:uid="{9427D69A-5979-4EE1-948B-28107985660E}" uniqueName="4" name="Presentations on project-related information (face-to-face and online via teams, zoom etc; in person); print media; online media" queryTableFieldId="4"/>
    <tableColumn id="5" xr3:uid="{5E88CDA8-9B21-47A7-871B-7055CA31610B}" uniqueName="5" name="Short description (e. g. organiser and topic of the event, title of the presentation, web-addresses etc.)" queryTableFieldId="5"/>
    <tableColumn id="6" xr3:uid="{3B71F988-6F90-4C59-BD13-ADB83C218D50}" uniqueName="6" name="Place" queryTableFieldId="6"/>
    <tableColumn id="7" xr3:uid="{A1177F92-494A-450B-869B-50F8C59B6C0B}" uniqueName="7" name="PR material used (project logo, roll-up, cube, video, presentation, flyer, poster, etc.) " queryTableFieldId="7"/>
    <tableColumn id="8" xr3:uid="{5DD2A2F7-5660-46F7-AA36-CDC5A579ABC1}" uniqueName="8" name="Persons reached general " queryTableFieldId="8"/>
    <tableColumn id="9" xr3:uid="{EF55D4D6-3DF5-48AD-935A-BFA14B0CA800}" uniqueName="9" name="Number of organisations reached" queryTableFieldId="9"/>
    <tableColumn id="10" xr3:uid="{D41CE8CE-7613-4DF0-A524-CDA79F724365}" uniqueName="10" name="Dissemination Level (local - international)" queryTableFieldId="10"/>
    <tableColumn id="11" xr3:uid="{DB2580A8-8E61-46A7-B94E-CCC9512B86DD}" uniqueName="11" name="Main target group" queryTableFieldId="11"/>
    <tableColumn id="12" xr3:uid="{25F649F0-B91A-42FB-B561-C7AD62155BDF}" uniqueName="12" name="Print media/ number of print " queryTableFieldId="12"/>
    <tableColumn id="13" xr3:uid="{608B0E5A-B28A-42FA-9821-1A25A3624A04}" uniqueName="13" name="Online media accesses per " queryTableFieldId="13"/>
    <tableColumn id="14" xr3:uid="{0A086ADF-5207-4396-BD6C-666740D39427}" uniqueName="14" name="Kind of documents available" queryTableFieldId="14"/>
    <tableColumn id="15" xr3:uid="{3AB695C8-3631-46F4-B28F-88A4A5ED963A}" uniqueName="15" name="Column15" queryTableFieldId="15" dataDxfId="5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42E05A7-B3AE-463E-AD3B-F033D994C05A}" name="PP___6" displayName="PP___6" ref="A1:Z1001" tableType="queryTable" totalsRowShown="0">
  <autoFilter ref="A1:Z1001" xr:uid="{F42E05A7-B3AE-463E-AD3B-F033D994C05A}"/>
  <tableColumns count="26">
    <tableColumn id="1" xr3:uid="{C1B5999A-9F67-4A02-91C5-3E3008B2AC23}" uniqueName="1" name="Project-partner " queryTableFieldId="1" dataDxfId="58"/>
    <tableColumn id="2" xr3:uid="{4ADFBF56-B23D-42DF-B7F3-459A0AA56064}" uniqueName="2" name="Date of the activity DD/MM/YYYY" queryTableFieldId="2" dataDxfId="57"/>
    <tableColumn id="3" xr3:uid="{48195C1A-2490-44A3-898A-3D2121923F10}" uniqueName="3" name="Duration of the contribution in hours" queryTableFieldId="3"/>
    <tableColumn id="4" xr3:uid="{3B60A3C5-1A51-43BC-8DBA-A5F360408143}" uniqueName="4" name="Presentations on project-related information (face-to-face and online via teams, zoom etc; in person); print media; online media" queryTableFieldId="4"/>
    <tableColumn id="5" xr3:uid="{53A94C03-1265-47F2-B79A-DDE57109BF78}" uniqueName="5" name="Short description (e. g. organiser and topic of the event, title of the presentation, web-addresses etc.)" queryTableFieldId="5"/>
    <tableColumn id="6" xr3:uid="{B9DA3639-3F68-4388-BCA4-0A926913A12C}" uniqueName="6" name="Place" queryTableFieldId="6"/>
    <tableColumn id="7" xr3:uid="{1A2E73F3-C7A5-4491-9F54-EDA7DB3833F4}" uniqueName="7" name="PR material used (project logo, roll-up, cube, video, presentation, flyer, poster, etc.) " queryTableFieldId="7"/>
    <tableColumn id="8" xr3:uid="{64C39FB5-F73B-4EBF-880B-C7707D04A329}" uniqueName="8" name="Persons reached general " queryTableFieldId="8"/>
    <tableColumn id="9" xr3:uid="{A3BC686A-F5BA-4838-A54A-7E6C370CFD81}" uniqueName="9" name="Number of organisations reached" queryTableFieldId="9"/>
    <tableColumn id="10" xr3:uid="{C100DB6C-5954-4371-B18D-F5E5A488A590}" uniqueName="10" name="Dissemination Level (local - international)" queryTableFieldId="10"/>
    <tableColumn id="11" xr3:uid="{3C00E6D1-8A0C-4C95-BFB7-DC1F364CF593}" uniqueName="11" name="Main target group" queryTableFieldId="11"/>
    <tableColumn id="12" xr3:uid="{7272B932-FD8D-44D9-901F-7638386FE480}" uniqueName="12" name="Print media/ number of print " queryTableFieldId="12"/>
    <tableColumn id="13" xr3:uid="{E9F30B36-AFCE-4503-B9F9-5B68A78355B6}" uniqueName="13" name="Online media accesses per " queryTableFieldId="13"/>
    <tableColumn id="14" xr3:uid="{BFE9B048-3789-42DF-831B-DB83DAF0E697}" uniqueName="14" name="Kind of documents available" queryTableFieldId="14"/>
    <tableColumn id="15" xr3:uid="{03690484-337C-4FD0-92E9-75A1DA3593FA}" uniqueName="15" name="Column15" queryTableFieldId="15"/>
    <tableColumn id="16" xr3:uid="{6EA6711A-B8FE-4831-BE75-7422D6666C5D}" uniqueName="16" name="Column16" queryTableFieldId="16"/>
    <tableColumn id="17" xr3:uid="{DF37A670-6F4A-415D-A8B2-0B85972E0E61}" uniqueName="17" name="Column17" queryTableFieldId="17"/>
    <tableColumn id="18" xr3:uid="{66D56F22-15FA-41A7-8147-543F4FEF7945}" uniqueName="18" name="Column18" queryTableFieldId="18"/>
    <tableColumn id="19" xr3:uid="{D27C00F2-7118-404A-A0BF-5E5DF848D562}" uniqueName="19" name="Column19" queryTableFieldId="19"/>
    <tableColumn id="20" xr3:uid="{2B8B880F-8E69-465B-8224-346E5C08D1D9}" uniqueName="20" name="Column20" queryTableFieldId="20"/>
    <tableColumn id="21" xr3:uid="{27793F28-C5C0-4223-BDE2-7BA1517F10C3}" uniqueName="21" name="Column21" queryTableFieldId="21"/>
    <tableColumn id="22" xr3:uid="{3DBA0F22-5D52-4D56-92FA-3D47C858AA9B}" uniqueName="22" name="Column22" queryTableFieldId="22"/>
    <tableColumn id="23" xr3:uid="{A7623C63-E9DA-4D7B-8876-84B293F4D6CB}" uniqueName="23" name="Column23" queryTableFieldId="23"/>
    <tableColumn id="24" xr3:uid="{005DD6AB-EE36-46FC-A6F2-A3589F0E0A17}" uniqueName="24" name="Column24" queryTableFieldId="24"/>
    <tableColumn id="25" xr3:uid="{3247535C-8974-4197-B75E-332F2DAB2BB3}" uniqueName="25" name="Column25" queryTableFieldId="25"/>
    <tableColumn id="26" xr3:uid="{8BD888B6-41A9-4661-9230-BDB875F3E935}" uniqueName="26" name="Column26" queryTableFieldId="26"/>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572B2D8-C7D7-4475-A933-9AA425C69A65}" name="PP___12" displayName="PP___12" ref="A1:Z1008" tableType="queryTable" totalsRowShown="0">
  <autoFilter ref="A1:Z1008" xr:uid="{5572B2D8-C7D7-4475-A933-9AA425C69A65}"/>
  <tableColumns count="26">
    <tableColumn id="1" xr3:uid="{66F0D878-B724-4DC1-BF49-C05B55496C7B}" uniqueName="1" name="Project-partner " queryTableFieldId="1" dataDxfId="56"/>
    <tableColumn id="2" xr3:uid="{EAA7AA2C-EE17-4965-983E-D576975F8544}" uniqueName="2" name="Date of the activity DD/MM/YYYY" queryTableFieldId="2" dataDxfId="55"/>
    <tableColumn id="3" xr3:uid="{F851EE4A-2C4E-474B-BA78-6C6B789D50B1}" uniqueName="3" name="Duration of the contribution in hours" queryTableFieldId="3"/>
    <tableColumn id="4" xr3:uid="{F44D82C6-B24C-43BD-83DF-B26E105DF0F8}" uniqueName="4" name="Presentations on project-related information (face-to-face and online via teams, zoom etc; in person); print media; online media" queryTableFieldId="4"/>
    <tableColumn id="5" xr3:uid="{12667A34-39C8-4FFB-BB65-08B24968DD6B}" uniqueName="5" name="Short description (e. g. organiser and topic of the event, title of the presentation, web-addresses etc.)" queryTableFieldId="5"/>
    <tableColumn id="6" xr3:uid="{BDB64C9A-F13F-427D-88D3-A5DE6A9D0340}" uniqueName="6" name="Place" queryTableFieldId="6"/>
    <tableColumn id="7" xr3:uid="{73065427-906A-40AC-BBD8-B74FDD0C1EF5}" uniqueName="7" name="PR material used (project logo, roll-up, cube, video, presentation, flyer, poster, etc.) " queryTableFieldId="7"/>
    <tableColumn id="8" xr3:uid="{16ADA98F-A384-4DFB-ACFB-7E2B00637085}" uniqueName="8" name="Persons reached general " queryTableFieldId="8"/>
    <tableColumn id="9" xr3:uid="{5298D69E-C961-4A58-A740-F68811BB68F0}" uniqueName="9" name="Number of organisations reached" queryTableFieldId="9"/>
    <tableColumn id="10" xr3:uid="{05C0F0AE-8EFC-496B-9EE1-F9DF2DA7A687}" uniqueName="10" name="Dissemination Level (local - international)" queryTableFieldId="10"/>
    <tableColumn id="11" xr3:uid="{DAEE62ED-8BB6-4EEE-B7B0-81F654E5BB76}" uniqueName="11" name="Main target group" queryTableFieldId="11"/>
    <tableColumn id="12" xr3:uid="{BAD7743B-1FAC-4185-B278-F82C219C4800}" uniqueName="12" name="Print media/ number of print " queryTableFieldId="12"/>
    <tableColumn id="13" xr3:uid="{DEC16A7B-C122-47E9-A7DA-DCC0893A94E6}" uniqueName="13" name="Online media accesses per " queryTableFieldId="13"/>
    <tableColumn id="14" xr3:uid="{656709AD-2724-484C-B0DB-CC158D3FEED9}" uniqueName="14" name="Kind of documents available" queryTableFieldId="14"/>
    <tableColumn id="15" xr3:uid="{6ADD1C81-27A1-4AB9-AAD5-06D76F2931E2}" uniqueName="15" name="Column15" queryTableFieldId="15"/>
    <tableColumn id="16" xr3:uid="{61D0EF47-6F0F-458F-9873-AF2304D965DF}" uniqueName="16" name="Column16" queryTableFieldId="16"/>
    <tableColumn id="17" xr3:uid="{732C57D0-108A-41D3-BF1D-F4292E701FCC}" uniqueName="17" name="Column17" queryTableFieldId="17"/>
    <tableColumn id="18" xr3:uid="{E6EFA5AC-8DE7-4C74-B484-43FFDCDD1C3C}" uniqueName="18" name="Column18" queryTableFieldId="18"/>
    <tableColumn id="19" xr3:uid="{0917868C-7F96-4EB2-80F5-0F3129F95061}" uniqueName="19" name="Column19" queryTableFieldId="19"/>
    <tableColumn id="20" xr3:uid="{47438B97-16F9-460F-8F94-2065E8131BC1}" uniqueName="20" name="Column20" queryTableFieldId="20"/>
    <tableColumn id="21" xr3:uid="{DAEB4630-9CA9-40FA-B0A4-C9AFF803CAFD}" uniqueName="21" name="Column21" queryTableFieldId="21"/>
    <tableColumn id="22" xr3:uid="{2E5C9118-6D56-4BE4-B85D-F5344039F8A8}" uniqueName="22" name="Column22" queryTableFieldId="22"/>
    <tableColumn id="23" xr3:uid="{A1615B53-9B7B-4467-B3F3-89AB64767001}" uniqueName="23" name="Column23" queryTableFieldId="23"/>
    <tableColumn id="24" xr3:uid="{B858D8E6-9A38-4457-9CF9-111595EA4BFE}" uniqueName="24" name="Column24" queryTableFieldId="24"/>
    <tableColumn id="25" xr3:uid="{F29DCB0F-082A-4141-BE54-C89079A2B706}" uniqueName="25" name="Column25" queryTableFieldId="25"/>
    <tableColumn id="26" xr3:uid="{AA4573A7-7B6A-491F-9A73-695AB515EC89}" uniqueName="26" name="Column26" queryTableFieldId="26"/>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E739F8B-F9B9-4334-8430-3C5402C754D0}" name="PP___23" displayName="PP___23" ref="A1:Z1004" tableType="queryTable" totalsRowShown="0">
  <autoFilter ref="A1:Z1004" xr:uid="{CE739F8B-F9B9-4334-8430-3C5402C754D0}"/>
  <tableColumns count="26">
    <tableColumn id="1" xr3:uid="{A286137D-49F0-4049-84F5-1C4ED43056D7}" uniqueName="1" name="Project-partner " queryTableFieldId="1" dataDxfId="54"/>
    <tableColumn id="2" xr3:uid="{479C1AD8-F86D-4F35-879B-E006A8F5A814}" uniqueName="2" name="Date of the activity DD/MM/YYYY" queryTableFieldId="2" dataDxfId="53"/>
    <tableColumn id="3" xr3:uid="{8D59BE58-61EA-406F-9870-FCB9A519096B}" uniqueName="3" name="Duration of the contribution in hours" queryTableFieldId="3"/>
    <tableColumn id="4" xr3:uid="{4A1694BB-A4DB-40E2-9326-E4FAF7B891E5}" uniqueName="4" name="Presentations on project-related information (face-to-face and online via teams, zoom etc; in person); print media; online media" queryTableFieldId="4"/>
    <tableColumn id="5" xr3:uid="{A71D79C4-B631-4BAB-8386-8EBF8BBF2A64}" uniqueName="5" name="Short description (e. g. organiser and topic of the event, title of the presentation, web-addresses etc.)" queryTableFieldId="5"/>
    <tableColumn id="6" xr3:uid="{658AF79B-C007-425B-AEA0-F952B12B6413}" uniqueName="6" name="Place" queryTableFieldId="6"/>
    <tableColumn id="7" xr3:uid="{4F846BAA-6268-4771-8620-3823615E5786}" uniqueName="7" name="PR material used (project logo, roll-up, cube, video, presentation, flyer, poster, etc.) " queryTableFieldId="7"/>
    <tableColumn id="8" xr3:uid="{49930CFA-1A4A-4304-9197-CAF63349D16B}" uniqueName="8" name="Persons reached general " queryTableFieldId="8"/>
    <tableColumn id="9" xr3:uid="{2200AE2C-9A23-4DC7-8FCC-EB568F6149A3}" uniqueName="9" name="Number of organisations reached" queryTableFieldId="9"/>
    <tableColumn id="10" xr3:uid="{683176D8-FF73-4330-9DB9-3CD71951E088}" uniqueName="10" name="Dissemination Level (local - international)" queryTableFieldId="10"/>
    <tableColumn id="11" xr3:uid="{FF90B5B8-966F-4EB6-BE52-6A6C8A8BB637}" uniqueName="11" name="Main target group" queryTableFieldId="11"/>
    <tableColumn id="12" xr3:uid="{7027136C-249D-4915-BD93-6CFCC0C7A04E}" uniqueName="12" name="Print media/ number of print " queryTableFieldId="12"/>
    <tableColumn id="13" xr3:uid="{5F7B288A-0013-4591-8695-5175629C4A18}" uniqueName="13" name="Online media accesses per " queryTableFieldId="13"/>
    <tableColumn id="14" xr3:uid="{9EBFA56E-F9A3-4DA1-9D9F-7E6C12DD0E74}" uniqueName="14" name="Kind of documents available" queryTableFieldId="14"/>
    <tableColumn id="15" xr3:uid="{418C7FF1-15F7-4AFD-9203-611FE380C75F}" uniqueName="15" name="Column15" queryTableFieldId="15"/>
    <tableColumn id="16" xr3:uid="{E39B16A2-3A9A-4866-B543-8DFFEC2AD420}" uniqueName="16" name="Column16" queryTableFieldId="16"/>
    <tableColumn id="17" xr3:uid="{23D9370D-0581-4FB3-A811-7894CCF88D70}" uniqueName="17" name="Column17" queryTableFieldId="17"/>
    <tableColumn id="18" xr3:uid="{DE7121D7-4174-46A1-A6DA-B8CA6CE2F24A}" uniqueName="18" name="Column18" queryTableFieldId="18"/>
    <tableColumn id="19" xr3:uid="{58A628A6-EF4E-4E61-BB4B-1B62D1DA9B2E}" uniqueName="19" name="Column19" queryTableFieldId="19"/>
    <tableColumn id="20" xr3:uid="{71185CD2-57A0-4683-9981-DB411F39EFFF}" uniqueName="20" name="Column20" queryTableFieldId="20"/>
    <tableColumn id="21" xr3:uid="{2704ACC6-8068-4F41-AED4-C3040C9F40AE}" uniqueName="21" name="Column21" queryTableFieldId="21"/>
    <tableColumn id="22" xr3:uid="{51F460B7-DDD6-45A5-8FCA-2B32A4E8533C}" uniqueName="22" name="Column22" queryTableFieldId="22"/>
    <tableColumn id="23" xr3:uid="{F1C93C05-41EE-4907-8367-152F6C99CEDB}" uniqueName="23" name="Column23" queryTableFieldId="23"/>
    <tableColumn id="24" xr3:uid="{6CA3F5E8-DBDC-4FE2-9E97-5DD5984C7410}" uniqueName="24" name="Column24" queryTableFieldId="24"/>
    <tableColumn id="25" xr3:uid="{E875BB3B-FDF5-4A7C-9AEF-BF48983B5FDB}" uniqueName="25" name="Column25" queryTableFieldId="25"/>
    <tableColumn id="26" xr3:uid="{1FC2A5BC-E96E-4B8F-B1B5-B2DFC2E51F39}" uniqueName="26" name="Column26" queryTableFieldId="26"/>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7E949BC-6135-4F0E-8093-DBBFA1C1B619}" name="PP_11" displayName="PP_11" ref="A1:Z1000" tableType="queryTable" totalsRowShown="0">
  <autoFilter ref="A1:Z1000" xr:uid="{17E949BC-6135-4F0E-8093-DBBFA1C1B619}"/>
  <tableColumns count="26">
    <tableColumn id="1" xr3:uid="{67969CA8-CEB0-4CAC-8E74-20D28914C9D5}" uniqueName="1" name="Project-partner " queryTableFieldId="1" dataDxfId="52"/>
    <tableColumn id="2" xr3:uid="{6072197F-310D-4741-B5A6-0C1CF82D1E1E}" uniqueName="2" name="Date of the activity DD/MM/YYYY" queryTableFieldId="2" dataDxfId="51"/>
    <tableColumn id="3" xr3:uid="{A678F982-4984-4DBD-94C8-CDA60732F2B7}" uniqueName="3" name="Duration of the contribution in hours" queryTableFieldId="3"/>
    <tableColumn id="4" xr3:uid="{4A61E82D-71C5-4B0E-8D82-B700C75D53B8}" uniqueName="4" name="Presentations on project-related information (face-to-face and online via teams, zoom etc; in person); print media; online media" queryTableFieldId="4"/>
    <tableColumn id="5" xr3:uid="{77027604-3B7E-43C4-8637-3881EDD99CB5}" uniqueName="5" name="Short description (e. g. organiser and topic of the event, title of the presentation, web-addresses etc.)" queryTableFieldId="5"/>
    <tableColumn id="6" xr3:uid="{D7BD389E-70CE-4049-9738-D7D09CEF6875}" uniqueName="6" name="Organisation" queryTableFieldId="6"/>
    <tableColumn id="7" xr3:uid="{93EAE125-E089-4752-8A75-D3BBDC02223F}" uniqueName="7" name="PR material used (project logo, roll-up, cube, video, presentation, flyer, poster, etc.) " queryTableFieldId="7"/>
    <tableColumn id="8" xr3:uid="{972AD46F-CC82-4B8F-896A-393246B5136B}" uniqueName="8" name="Persons reached general " queryTableFieldId="8"/>
    <tableColumn id="9" xr3:uid="{728BAF24-07B6-480C-A440-5C34EBC53DCF}" uniqueName="9" name="Number of organisations reached" queryTableFieldId="9"/>
    <tableColumn id="10" xr3:uid="{579145D9-1F98-4F38-852B-AAD7116A606E}" uniqueName="10" name="Dissemination Level (local - international)" queryTableFieldId="10"/>
    <tableColumn id="11" xr3:uid="{BA19888E-4CA6-4EEE-AC20-D4A72557B7EC}" uniqueName="11" name="Main target group" queryTableFieldId="11"/>
    <tableColumn id="12" xr3:uid="{AC21BA81-F431-4C2B-9740-B8B7BFE7BD58}" uniqueName="12" name="Print media/ number of print " queryTableFieldId="12"/>
    <tableColumn id="13" xr3:uid="{00E1297E-F312-415A-AD7D-4583F8E35884}" uniqueName="13" name="Online media accesses per " queryTableFieldId="13"/>
    <tableColumn id="14" xr3:uid="{EF117D70-B7DF-4063-A474-09A2F939C22A}" uniqueName="14" name="Kind of documents available" queryTableFieldId="14"/>
    <tableColumn id="15" xr3:uid="{6AE53271-6058-47EF-BD01-E47169F8150C}" uniqueName="15" name="Column15" queryTableFieldId="15"/>
    <tableColumn id="16" xr3:uid="{DAD8A3F7-65C1-4DCE-BD01-3669FB2F8DB4}" uniqueName="16" name="Column16" queryTableFieldId="16"/>
    <tableColumn id="17" xr3:uid="{7C5C9FC3-D232-4CFB-9065-7C02B4D3B5AB}" uniqueName="17" name="Column17" queryTableFieldId="17"/>
    <tableColumn id="18" xr3:uid="{91F5B303-C0CE-4473-80CB-DEA53051ABBB}" uniqueName="18" name="Column18" queryTableFieldId="18"/>
    <tableColumn id="19" xr3:uid="{EAC6C9F6-C9E0-4C46-9AB4-9AF5B18E05D7}" uniqueName="19" name="Column19" queryTableFieldId="19"/>
    <tableColumn id="20" xr3:uid="{5B4BEFBB-C983-4D7A-B1F6-B779A2DFA8C4}" uniqueName="20" name="Column20" queryTableFieldId="20"/>
    <tableColumn id="21" xr3:uid="{78AF482F-70BD-49D2-BF2F-E17B139E340D}" uniqueName="21" name="Column21" queryTableFieldId="21"/>
    <tableColumn id="22" xr3:uid="{261C7D2F-4AF7-4DE2-B6FC-1A535FBAD8A1}" uniqueName="22" name="Column22" queryTableFieldId="22"/>
    <tableColumn id="23" xr3:uid="{A3662EA1-848D-4351-96BE-C2363B5A5906}" uniqueName="23" name="Column23" queryTableFieldId="23"/>
    <tableColumn id="24" xr3:uid="{7E601D1B-BB54-454A-B68C-3DF59EFE8EA3}" uniqueName="24" name="Column24" queryTableFieldId="24"/>
    <tableColumn id="25" xr3:uid="{BD763926-2D68-4A62-AB33-68AEF93F0780}" uniqueName="25" name="Column25" queryTableFieldId="25"/>
    <tableColumn id="26" xr3:uid="{B1A12672-49C7-45A4-8E66-4821225083AF}" uniqueName="26" name="Column26" queryTableFieldId="26"/>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D9D564F-C0A9-458F-82B4-2DCC60FF9FBD}" name="PP___22" displayName="PP___22" ref="A1:Z1000" tableType="queryTable" totalsRowShown="0">
  <autoFilter ref="A1:Z1000" xr:uid="{FD9D564F-C0A9-458F-82B4-2DCC60FF9FBD}"/>
  <tableColumns count="26">
    <tableColumn id="1" xr3:uid="{593896FD-88E5-4F7D-9962-A8415AC78D24}" uniqueName="1" name="Project-partner " queryTableFieldId="1" dataDxfId="50"/>
    <tableColumn id="2" xr3:uid="{D4EF371E-364F-49CC-884B-E80105678297}" uniqueName="2" name="Date of the activity DD/MM/YYYY" queryTableFieldId="2" dataDxfId="49"/>
    <tableColumn id="3" xr3:uid="{3AFC7807-F2D7-4DDB-8A24-2164E6C3941C}" uniqueName="3" name="Duration of the contribution in hours" queryTableFieldId="3"/>
    <tableColumn id="4" xr3:uid="{C1C7A890-A9C2-4597-8E32-6DBD9309B1A0}" uniqueName="4" name="Presentations on project-related information (face-to-face and online via teams, zoom etc; in person); print media; online media" queryTableFieldId="4"/>
    <tableColumn id="5" xr3:uid="{2EC690E4-B511-49B4-B250-D99E9356FC3E}" uniqueName="5" name="Short description (e. g. organiser and topic of the event, title of the presentation, web-addresses etc.)+F1" queryTableFieldId="5"/>
    <tableColumn id="6" xr3:uid="{840B9624-E4D9-4794-A494-E841AB56BDB5}" uniqueName="6" name="Place" queryTableFieldId="6"/>
    <tableColumn id="7" xr3:uid="{549C745A-AE96-47B5-A6B7-82C7E7AF0C1E}" uniqueName="7" name="PR material used (project logo, roll-up, cube, video, presentation, flyer, poster, etc.) " queryTableFieldId="7"/>
    <tableColumn id="8" xr3:uid="{90A5D0ED-594B-4D1C-A69E-6FA8D2C96F01}" uniqueName="8" name="Persons reached general " queryTableFieldId="8"/>
    <tableColumn id="9" xr3:uid="{6ACE2EC6-FA64-410B-984C-350DEAC211CA}" uniqueName="9" name="Number of organisations reached" queryTableFieldId="9"/>
    <tableColumn id="10" xr3:uid="{2768F56D-60B2-4A14-8AEA-2930348106EE}" uniqueName="10" name="Dissemination Level (local - international)" queryTableFieldId="10"/>
    <tableColumn id="11" xr3:uid="{E6893E41-2E96-4FCA-A228-46487301AF3F}" uniqueName="11" name="Column11" queryTableFieldId="11"/>
    <tableColumn id="12" xr3:uid="{08619D73-CAD2-465E-B938-6EFF7D78D67B}" uniqueName="12" name="Print media/ number of print " queryTableFieldId="12"/>
    <tableColumn id="13" xr3:uid="{D171EDB1-5244-413E-8F2D-B00B8011D195}" uniqueName="13" name="Online media accesses per " queryTableFieldId="13"/>
    <tableColumn id="14" xr3:uid="{939A1F61-3440-4E1A-9003-F2CA2F616D48}" uniqueName="14" name="Kind of documents available" queryTableFieldId="14"/>
    <tableColumn id="15" xr3:uid="{36E2429D-BA4C-41AB-AF53-63C34BC3D14F}" uniqueName="15" name="Column15" queryTableFieldId="15"/>
    <tableColumn id="16" xr3:uid="{D76C28C7-F28A-45A8-8F6C-751E1FCFB27B}" uniqueName="16" name="Column16" queryTableFieldId="16"/>
    <tableColumn id="17" xr3:uid="{4575B5CB-648B-4783-B8FF-9689C6EA314C}" uniqueName="17" name="Column17" queryTableFieldId="17"/>
    <tableColumn id="18" xr3:uid="{7C040BA5-4BE1-4A65-AEC2-4244B8782F8B}" uniqueName="18" name="Column18" queryTableFieldId="18"/>
    <tableColumn id="19" xr3:uid="{BC8B968E-6F88-4316-87A1-386DE4CE0CB0}" uniqueName="19" name="Column19" queryTableFieldId="19"/>
    <tableColumn id="20" xr3:uid="{309DDA2B-CF54-4F46-AF62-67ED5A7CFE91}" uniqueName="20" name="Column20" queryTableFieldId="20"/>
    <tableColumn id="21" xr3:uid="{B418292D-47C2-407A-8B61-CA2D84BED572}" uniqueName="21" name="Column21" queryTableFieldId="21"/>
    <tableColumn id="22" xr3:uid="{034DD17F-DA2C-48FB-A40A-352C2652DE3E}" uniqueName="22" name="Column22" queryTableFieldId="22"/>
    <tableColumn id="23" xr3:uid="{25093651-E975-4D55-A3D9-CD528C82298D}" uniqueName="23" name="Column23" queryTableFieldId="23"/>
    <tableColumn id="24" xr3:uid="{0CBE38B4-2B2A-44FD-A7BF-DBE5F99221B2}" uniqueName="24" name="Column24" queryTableFieldId="24"/>
    <tableColumn id="25" xr3:uid="{AAF13503-0BCB-4995-8CB3-452192DD745A}" uniqueName="25" name="Column25" queryTableFieldId="25"/>
    <tableColumn id="26" xr3:uid="{3782E7D6-21E0-48AA-B866-1B9B92A1C779}" uniqueName="26" name="Column26" queryTableFieldId="26"/>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D40BA3-9195-482A-A674-3B9D1CB70AFF}" name="IAGF" displayName="IAGF" ref="A1:O30" tableType="queryTable" totalsRowShown="0">
  <autoFilter ref="A1:O30" xr:uid="{F5D40BA3-9195-482A-A674-3B9D1CB70AFF}"/>
  <tableColumns count="15">
    <tableColumn id="1" xr3:uid="{98E4D9A3-E2B9-4DB5-9144-AFD31B91B0AB}" uniqueName="1" name="Project-partner " queryTableFieldId="1" dataDxfId="48"/>
    <tableColumn id="2" xr3:uid="{5F894D22-4D9D-4489-B2A8-8F4CA8E7F737}" uniqueName="2" name="Date of the activity " queryTableFieldId="2" dataDxfId="47"/>
    <tableColumn id="3" xr3:uid="{F3018B8A-2A24-4DB5-8A7E-839699E2B8A1}" uniqueName="3" name="Duration of the contribution in hours" queryTableFieldId="3"/>
    <tableColumn id="4" xr3:uid="{1C51F6F6-94A9-44CA-8E33-765BA69B2510}" uniqueName="4" name="Presentations on project-related information (face-to-face and online via teams, zoom etc; in person); print media; online media" queryTableFieldId="4" dataDxfId="46"/>
    <tableColumn id="5" xr3:uid="{8018DB38-6503-478E-96B6-BF99E58A5A13}" uniqueName="5" name="Short description (e. g. organiser and topic of the event, title of the presentation, web-addresses etc.)" queryTableFieldId="5" dataDxfId="45"/>
    <tableColumn id="6" xr3:uid="{C8A3DE7B-D997-4232-8FA4-19342BBCA68A}" uniqueName="6" name="Place" queryTableFieldId="6" dataDxfId="44"/>
    <tableColumn id="7" xr3:uid="{BA155E91-1A5A-4252-957F-9139B3E5EAD4}" uniqueName="7" name="PR material used (project logo, roll-up, cube, video, presentation, flyer, poster, etc.) " queryTableFieldId="7" dataDxfId="43"/>
    <tableColumn id="8" xr3:uid="{FA6F8834-BF36-47FB-979C-B1716D68E676}" uniqueName="8" name="Persons reached general " queryTableFieldId="8"/>
    <tableColumn id="9" xr3:uid="{6AAA7810-FB78-4C0D-8754-1E5B5AB86473}" uniqueName="9" name="Number of organisations reached" queryTableFieldId="9"/>
    <tableColumn id="10" xr3:uid="{2BB79CED-203F-4BA4-B714-0E863DB6504F}" uniqueName="10" name="Dissemination Level (local - international)" queryTableFieldId="10" dataDxfId="42"/>
    <tableColumn id="11" xr3:uid="{702554B8-38CA-4895-A119-C4188341F960}" uniqueName="11" name="Main target group" queryTableFieldId="11" dataDxfId="41"/>
    <tableColumn id="12" xr3:uid="{B4BF2B52-4547-4BBF-B452-291BBAC5C6EE}" uniqueName="12" name="Print media/ number of print " queryTableFieldId="12"/>
    <tableColumn id="13" xr3:uid="{CA179905-E600-40E3-96B4-676C8E7954DB}" uniqueName="13" name="Online media accesses per " queryTableFieldId="13"/>
    <tableColumn id="14" xr3:uid="{44987228-218E-4950-BE52-CAF77229E878}" uniqueName="14" name="Kind of documents available" queryTableFieldId="14" dataDxfId="40"/>
    <tableColumn id="15" xr3:uid="{3CCB9DDF-A559-44F8-B418-E7182499E638}" uniqueName="15" name="Column15" queryTableFieldId="15"/>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333DA76-AEA5-4B34-92EC-41B93086E4E7}" name="PP___21" displayName="PP___21" ref="A1:N47" tableType="queryTable" totalsRowShown="0">
  <autoFilter ref="A1:N47" xr:uid="{D333DA76-AEA5-4B34-92EC-41B93086E4E7}"/>
  <tableColumns count="14">
    <tableColumn id="1" xr3:uid="{93B6EDEF-C067-4072-B8EC-7C153DA84ECE}" uniqueName="1" name="Project-partner " queryTableFieldId="1" dataDxfId="39"/>
    <tableColumn id="2" xr3:uid="{C24AD990-112D-4A93-BC76-02417664CF95}" uniqueName="2" name="Date of the activity DD/MM/YYYY" queryTableFieldId="2" dataDxfId="38"/>
    <tableColumn id="3" xr3:uid="{7DA78665-2A01-43EA-A594-15F06BBC3E14}" uniqueName="3" name="Duration of the contribution in hours" queryTableFieldId="3"/>
    <tableColumn id="4" xr3:uid="{2D007274-572C-4182-8318-82EB0FD8F2D4}" uniqueName="4" name="Presentations on project-related information (face-to-face and online via teams, zoom etc; in person); print media; online media" queryTableFieldId="4"/>
    <tableColumn id="5" xr3:uid="{BC998B4B-F388-4A35-9442-4F0E87A6A9FA}" uniqueName="5" name="Short description (e. g. organiser and topic of the event, title of the presentation, web-addresses etc.)" queryTableFieldId="5"/>
    <tableColumn id="6" xr3:uid="{323A3C11-063E-4390-9C19-CCEE2356B081}" uniqueName="6" name="Place" queryTableFieldId="6"/>
    <tableColumn id="7" xr3:uid="{2F86F4B6-4E64-4B69-B7EC-64AB7357494E}" uniqueName="7" name="PR material used (project logo, roll-up, cube, video, presentation, flyer, poster, etc.) " queryTableFieldId="7"/>
    <tableColumn id="8" xr3:uid="{841EC708-2B27-4EC4-9A82-D582E955212F}" uniqueName="8" name="Persons reached general " queryTableFieldId="8"/>
    <tableColumn id="9" xr3:uid="{C558F823-1D0B-453F-9E75-3CF32EEFBBC0}" uniqueName="9" name="Number of organisations reached" queryTableFieldId="9"/>
    <tableColumn id="10" xr3:uid="{C28AA136-0B5C-4A3D-BC39-251B9AFA0B3D}" uniqueName="10" name="Dissemination Level (local - international)" queryTableFieldId="10"/>
    <tableColumn id="11" xr3:uid="{D006038A-8D84-4778-830E-A29CC68DB853}" uniqueName="11" name="Main target group" queryTableFieldId="11"/>
    <tableColumn id="12" xr3:uid="{6E0B4AAD-2C7F-4AF9-997A-B0AECC5DFC4D}" uniqueName="12" name="Print media/ number of print " queryTableFieldId="12"/>
    <tableColumn id="13" xr3:uid="{2D8DE5D7-5022-418A-ABB6-43ACE055682C}" uniqueName="13" name="Online media accesses per " queryTableFieldId="13"/>
    <tableColumn id="14" xr3:uid="{1F1429F4-25F7-486C-B4FD-2A2D3325B57C}" uniqueName="14" name="Kind of documents available" queryTableFieldId="14"/>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CB916B-7268-4EC7-B3E5-2948E0E40C56}" name="_PP14" displayName="_PP14" ref="A1:Z1000" tableType="queryTable" totalsRowShown="0">
  <autoFilter ref="A1:Z1000" xr:uid="{9ECB916B-7268-4EC7-B3E5-2948E0E40C56}"/>
  <tableColumns count="26">
    <tableColumn id="1" xr3:uid="{BA7710DA-1049-4E40-8DC7-81FC7C1F77B3}" uniqueName="1" name="Project-partner " queryTableFieldId="1" dataDxfId="37"/>
    <tableColumn id="2" xr3:uid="{E8727B3D-2343-4AE5-9DFC-D767E3448B61}" uniqueName="2" name="Date of the activity DD/MM/YYYY" queryTableFieldId="2" dataDxfId="36"/>
    <tableColumn id="3" xr3:uid="{4D67C45D-DB77-42BD-8CF2-BB1874060C51}" uniqueName="3" name="Duration of the contribution in hours" queryTableFieldId="3"/>
    <tableColumn id="4" xr3:uid="{B7A8F161-07BA-4F70-907B-A9E0F693BC71}" uniqueName="4" name="Presentations on project-related information (face-to-face and online via teams, zoom etc; in person); print media; online media" queryTableFieldId="4"/>
    <tableColumn id="5" xr3:uid="{E95ED867-8EF9-4831-90E4-72D227BDA24E}" uniqueName="5" name="Short description (e. g. organiser and topic of the event, title of the presentation, web-addresses etc.)" queryTableFieldId="5"/>
    <tableColumn id="6" xr3:uid="{C3A4145F-ECB1-4A14-BEA8-7053FD408B0F}" uniqueName="6" name="Place" queryTableFieldId="6"/>
    <tableColumn id="7" xr3:uid="{E69B7960-FEEB-4B9A-A4EB-D950E5CC2B4D}" uniqueName="7" name="PR material used (project logo, roll-up, cube, video, presentation, flyer, poster, etc.) " queryTableFieldId="7"/>
    <tableColumn id="8" xr3:uid="{39B9E046-E0E7-4E49-A2A5-953720BA024E}" uniqueName="8" name="Persons reached general " queryTableFieldId="8"/>
    <tableColumn id="9" xr3:uid="{9E5FB305-2EC6-43C7-AFB5-E61E646056E2}" uniqueName="9" name="Number of organisations reached" queryTableFieldId="9"/>
    <tableColumn id="10" xr3:uid="{898719B0-2A31-4819-A189-012DBE6F8D2B}" uniqueName="10" name="Dissemination Level (local - international)" queryTableFieldId="10"/>
    <tableColumn id="11" xr3:uid="{402A1434-3170-4C7C-BF8A-9925872A22FA}" uniqueName="11" name="Main target group" queryTableFieldId="11"/>
    <tableColumn id="12" xr3:uid="{261726ED-6FF7-4DE6-B357-13B0A4B7BB52}" uniqueName="12" name="Print media/ number of print " queryTableFieldId="12"/>
    <tableColumn id="13" xr3:uid="{F1DEE90E-EFF7-49E8-8A5F-24B5531508F6}" uniqueName="13" name="Online media accesses per " queryTableFieldId="13"/>
    <tableColumn id="14" xr3:uid="{9BBB0529-F84D-4602-A472-4F0764236666}" uniqueName="14" name="Kind of documents available" queryTableFieldId="14"/>
    <tableColumn id="15" xr3:uid="{4BC0ACF1-50FF-4C2B-99CB-BE50B7821A2D}" uniqueName="15" name="Column15" queryTableFieldId="15"/>
    <tableColumn id="16" xr3:uid="{678174B9-02E2-4B51-BB37-226C00CE2B73}" uniqueName="16" name="Column16" queryTableFieldId="16"/>
    <tableColumn id="17" xr3:uid="{B0A675A8-69F3-43B8-A9BF-8161E8EF95DD}" uniqueName="17" name="Column17" queryTableFieldId="17"/>
    <tableColumn id="18" xr3:uid="{3C0FDF64-3842-41FB-A2D4-6295F9122E9D}" uniqueName="18" name="Column18" queryTableFieldId="18"/>
    <tableColumn id="19" xr3:uid="{D2C2307D-182A-4A77-8B85-3E2CBEDBD692}" uniqueName="19" name="Column19" queryTableFieldId="19"/>
    <tableColumn id="20" xr3:uid="{687C8549-ACF5-4BB3-9A83-05E6B969BE03}" uniqueName="20" name="Column20" queryTableFieldId="20"/>
    <tableColumn id="21" xr3:uid="{E5B59E16-1D8C-4AC2-9F08-9025B97E3651}" uniqueName="21" name="Column21" queryTableFieldId="21"/>
    <tableColumn id="22" xr3:uid="{1FA73510-DDA6-4D83-9543-F53900F144BC}" uniqueName="22" name="Column22" queryTableFieldId="22"/>
    <tableColumn id="23" xr3:uid="{2980ED07-521A-4808-AD34-EDEABE1193D1}" uniqueName="23" name="Column23" queryTableFieldId="23"/>
    <tableColumn id="24" xr3:uid="{3E9E6EEF-56EE-4E86-86FB-0D2AFDFD2592}" uniqueName="24" name="Column24" queryTableFieldId="24"/>
    <tableColumn id="25" xr3:uid="{FD13FB66-8002-4288-B712-5B71E6484D12}" uniqueName="25" name="Column25" queryTableFieldId="25"/>
    <tableColumn id="26" xr3:uid="{C76C76ED-8FEB-4035-AD93-2BB00E7E25CB}" uniqueName="26" name="Column26" queryTableFieldId="26"/>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8C6320D-E158-4CB9-9360-D4E265754149}" name="PP___15" displayName="PP___15" ref="A1:Z1000" tableType="queryTable" totalsRowShown="0">
  <autoFilter ref="A1:Z1000" xr:uid="{A8C6320D-E158-4CB9-9360-D4E265754149}"/>
  <tableColumns count="26">
    <tableColumn id="1" xr3:uid="{6B9C0E79-C6E7-4635-85DC-F7B40291A925}" uniqueName="1" name="Project-partner " queryTableFieldId="1" dataDxfId="35"/>
    <tableColumn id="2" xr3:uid="{A5C9DDF2-313E-43A8-B0EA-A6392D979053}" uniqueName="2" name="Date of the activity DD/MM/YYYY" queryTableFieldId="2" dataDxfId="34"/>
    <tableColumn id="3" xr3:uid="{74C4922D-1F25-43D0-86A2-3678338A129D}" uniqueName="3" name="Duration of the contribution in hours" queryTableFieldId="3"/>
    <tableColumn id="4" xr3:uid="{6E8C9AD5-42B9-43DB-8450-1C3815EA2489}" uniqueName="4" name="Presentations on project-related information (face-to-face and online via teams, zoom etc; in person); print media; online media" queryTableFieldId="4"/>
    <tableColumn id="5" xr3:uid="{5E141584-6485-417C-8400-2C02B246F6AD}" uniqueName="5" name="Short description (e. g. organiser and topic of the event, title of the presentation, web-addresses etc.)" queryTableFieldId="5"/>
    <tableColumn id="6" xr3:uid="{21DDAA10-4EB9-4C16-AA94-6135F40D262F}" uniqueName="6" name="Place" queryTableFieldId="6"/>
    <tableColumn id="7" xr3:uid="{E0DEF78F-847D-4710-99B5-E9585E02E54C}" uniqueName="7" name="PR material used (project logo, roll-up, cube, video, presentation, flyer, poster, etc.) " queryTableFieldId="7"/>
    <tableColumn id="8" xr3:uid="{00B3DCF9-C7AC-486E-A75C-699F07AD658E}" uniqueName="8" name="Persons reached general " queryTableFieldId="8"/>
    <tableColumn id="9" xr3:uid="{D7D8578F-AB42-48ED-9821-F083C7EB747F}" uniqueName="9" name="Number of organisations reached" queryTableFieldId="9"/>
    <tableColumn id="10" xr3:uid="{494E905C-F5E4-443C-BC2E-8B7A82119693}" uniqueName="10" name="Dissemination Level (local - international)" queryTableFieldId="10"/>
    <tableColumn id="11" xr3:uid="{1EC6671F-1CD9-40BE-9D4F-94488E7C704B}" uniqueName="11" name="Main target group" queryTableFieldId="11"/>
    <tableColumn id="12" xr3:uid="{BE6B8FB2-951F-4491-84A2-B322AF4CE0B2}" uniqueName="12" name="Print media/ number of print " queryTableFieldId="12"/>
    <tableColumn id="13" xr3:uid="{76CFF591-E1C9-4B1A-9CDA-4BD113C654CC}" uniqueName="13" name="Online media accesses per " queryTableFieldId="13"/>
    <tableColumn id="14" xr3:uid="{E8F05F88-36CC-40A6-93EB-33076F1E963A}" uniqueName="14" name="Kind of documents available" queryTableFieldId="14"/>
    <tableColumn id="15" xr3:uid="{1E7011B0-444D-4CB3-8AD7-201643538E7F}" uniqueName="15" name="Column15" queryTableFieldId="15"/>
    <tableColumn id="16" xr3:uid="{3CC8934C-9CC2-4A86-95C3-8A87FF8BBD34}" uniqueName="16" name="Column16" queryTableFieldId="16"/>
    <tableColumn id="17" xr3:uid="{A51FD15E-0316-45EB-891F-162BFA482C01}" uniqueName="17" name="Column17" queryTableFieldId="17"/>
    <tableColumn id="18" xr3:uid="{A60BB361-2A7F-464A-9BA5-F9F972D809D4}" uniqueName="18" name="Column18" queryTableFieldId="18"/>
    <tableColumn id="19" xr3:uid="{B3FD444E-573E-4650-B294-B6D540BC81F7}" uniqueName="19" name="Column19" queryTableFieldId="19"/>
    <tableColumn id="20" xr3:uid="{F914A2B0-8D1A-4476-8C7D-924ADE598DDE}" uniqueName="20" name="Column20" queryTableFieldId="20"/>
    <tableColumn id="21" xr3:uid="{BF1C92CD-6689-41DB-A012-C466EB6BBEEB}" uniqueName="21" name="Column21" queryTableFieldId="21"/>
    <tableColumn id="22" xr3:uid="{E24B004E-54BF-4F4F-B92C-01FEDBBCBB59}" uniqueName="22" name="Column22" queryTableFieldId="22"/>
    <tableColumn id="23" xr3:uid="{DC90AEC2-9A27-47DB-8942-69E4557D105E}" uniqueName="23" name="Column23" queryTableFieldId="23"/>
    <tableColumn id="24" xr3:uid="{288758E4-4415-4973-A037-8E656723A99F}" uniqueName="24" name="Column24" queryTableFieldId="24"/>
    <tableColumn id="25" xr3:uid="{79EDC4D1-EE80-454D-B16E-005E10A27B0E}" uniqueName="25" name="Column25" queryTableFieldId="25"/>
    <tableColumn id="26" xr3:uid="{3AC22417-4AB5-4EDE-9195-B17211FF65E1}" uniqueName="26" name="Column26" queryTableFieldId="26"/>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5147E56-448A-44B1-B88C-DCBF8DF3DC79}" name="PP_15" displayName="PP_15" ref="A1:Z1006" tableType="queryTable" totalsRowShown="0">
  <autoFilter ref="A1:Z1006" xr:uid="{55147E56-448A-44B1-B88C-DCBF8DF3DC79}"/>
  <tableColumns count="26">
    <tableColumn id="1" xr3:uid="{708122CC-3F1E-4F06-B8F2-837DA51A652C}" uniqueName="1" name="Project-partner " queryTableFieldId="1" dataDxfId="33"/>
    <tableColumn id="2" xr3:uid="{6CA7BEC7-FABC-4ECA-962B-FC156AE1ED22}" uniqueName="2" name="Date of the activity DD/MM/YYYY" queryTableFieldId="2" dataDxfId="32"/>
    <tableColumn id="3" xr3:uid="{C208DD7A-D4AF-411A-B019-5ED43D7FFC7F}" uniqueName="3" name="Duration of the contribution in hours" queryTableFieldId="3"/>
    <tableColumn id="4" xr3:uid="{0B0CCBD8-E65B-4631-B58E-F8B6360D7FFF}" uniqueName="4" name="Presentations on project-related information (face-to-face and online via teams, zoom etc; in person); print media; online media" queryTableFieldId="4"/>
    <tableColumn id="5" xr3:uid="{FF48512D-6FC7-439D-B140-D63D16216B96}" uniqueName="5" name="Short description (e. g. organiser and topic of the event, title of the presentation, web-addresses etc.)" queryTableFieldId="5"/>
    <tableColumn id="6" xr3:uid="{7546E0EB-E775-4F9B-9E1E-ABE6B18A7726}" uniqueName="6" name="Place" queryTableFieldId="6"/>
    <tableColumn id="7" xr3:uid="{6BAE95C9-2181-4541-986F-739CB690E01F}" uniqueName="7" name="PR material used (project logo, roll-up, cube, video, presentation, flyer, poster, etc.) " queryTableFieldId="7"/>
    <tableColumn id="8" xr3:uid="{8EED7B5D-2C28-43D6-94C6-B9B596AD6D9F}" uniqueName="8" name="Persons reached general " queryTableFieldId="8"/>
    <tableColumn id="9" xr3:uid="{48C924B4-CA3C-4E8B-B74A-9CFD7B81F61B}" uniqueName="9" name="Number of organisations reached" queryTableFieldId="9"/>
    <tableColumn id="10" xr3:uid="{4F3CDBCD-485C-48BE-B16C-47F33F768095}" uniqueName="10" name="Dissemination Level (local - international)" queryTableFieldId="10"/>
    <tableColumn id="11" xr3:uid="{E73CE848-887B-432F-82F9-D1B72104E09D}" uniqueName="11" name="Main target group" queryTableFieldId="11"/>
    <tableColumn id="12" xr3:uid="{05BF594F-1BA2-42C3-9191-4014A30DF3FA}" uniqueName="12" name="Print media/ number of print " queryTableFieldId="12"/>
    <tableColumn id="13" xr3:uid="{2AF7F955-2662-48A5-BD8D-7F84EA5E7120}" uniqueName="13" name="Online media accesses per " queryTableFieldId="13"/>
    <tableColumn id="14" xr3:uid="{0EB2810A-F3BD-462D-BFAE-888BC3E0A732}" uniqueName="14" name="Kind of documents available" queryTableFieldId="14"/>
    <tableColumn id="15" xr3:uid="{AE3679AC-191A-4E4F-A9F1-D0D9FC4A3019}" uniqueName="15" name="Column15" queryTableFieldId="15"/>
    <tableColumn id="16" xr3:uid="{9E5A402A-727D-4CBF-96DF-773BE5CA19AD}" uniqueName="16" name="Column16" queryTableFieldId="16"/>
    <tableColumn id="17" xr3:uid="{EF31DDF2-5537-4C9F-8DA3-F995221E0AE9}" uniqueName="17" name="Column17" queryTableFieldId="17"/>
    <tableColumn id="18" xr3:uid="{A768DD85-CA16-4AB7-88CB-16AFF0FA018E}" uniqueName="18" name="Column18" queryTableFieldId="18"/>
    <tableColumn id="19" xr3:uid="{D38B3E93-37D1-42E8-BCF2-8251F93AAA88}" uniqueName="19" name="Column19" queryTableFieldId="19"/>
    <tableColumn id="20" xr3:uid="{E993B70E-4D15-4DBA-B14D-F17D5D2FEE43}" uniqueName="20" name="Column20" queryTableFieldId="20"/>
    <tableColumn id="21" xr3:uid="{EF47037A-53A2-40D2-AEF8-DCFEA03EE1A2}" uniqueName="21" name="Column21" queryTableFieldId="21"/>
    <tableColumn id="22" xr3:uid="{030923CE-DB33-4B06-9EA6-A597D8C86582}" uniqueName="22" name="Column22" queryTableFieldId="22"/>
    <tableColumn id="23" xr3:uid="{9FB214C7-C364-4A28-8BC4-3D5CCBE46C78}" uniqueName="23" name="Column23" queryTableFieldId="23"/>
    <tableColumn id="24" xr3:uid="{C24082E0-2A34-43A2-9719-EE27E8A156B2}" uniqueName="24" name="Column24" queryTableFieldId="24"/>
    <tableColumn id="25" xr3:uid="{8AEA7F03-1E7E-4F3A-98B7-D3F945AE142C}" uniqueName="25" name="Column25" queryTableFieldId="25"/>
    <tableColumn id="26" xr3:uid="{275E51C6-C43F-43C9-9E3C-D97C3C9DBE7F}" uniqueName="26" name="Column26" queryTableFieldId="26"/>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774CC7-939E-4295-B525-81FFBF7D27C0}" name="PP_16" displayName="PP_16" ref="A1:N47" tableType="queryTable" totalsRowShown="0">
  <autoFilter ref="A1:N47" xr:uid="{83774CC7-939E-4295-B525-81FFBF7D27C0}"/>
  <tableColumns count="14">
    <tableColumn id="1" xr3:uid="{715AA7BE-DA3D-42FF-8AB0-1A243B33BE66}" uniqueName="1" name="Project-partner " queryTableFieldId="1" dataDxfId="31"/>
    <tableColumn id="2" xr3:uid="{53B486C1-29C9-4910-94C9-A0FF9B30DEC6}" uniqueName="2" name="Date of the activity DD/MM/YYYY" queryTableFieldId="2" dataDxfId="30"/>
    <tableColumn id="3" xr3:uid="{0838FB95-78C4-42A9-905C-137642AC1BB7}" uniqueName="3" name="Duration of the contribution in hours" queryTableFieldId="3"/>
    <tableColumn id="4" xr3:uid="{EBF45E6F-205F-424C-AB90-4CB4D86BCE53}" uniqueName="4" name="Presentations on project-related information (face-to-face and online via teams, zoom etc; in person); print media; online media" queryTableFieldId="4"/>
    <tableColumn id="5" xr3:uid="{E6CA8FA0-4E26-4C58-AB80-1216C3FD8217}" uniqueName="5" name="Short description (e. g. organiser and topic of the event, title of the presentation, web-addresses etc.)" queryTableFieldId="5"/>
    <tableColumn id="6" xr3:uid="{5DFB05C1-3374-476F-AE91-6DD86C49093B}" uniqueName="6" name="Place" queryTableFieldId="6"/>
    <tableColumn id="7" xr3:uid="{5BD43A40-1339-41A6-A2D0-EDDA234C0F20}" uniqueName="7" name="PR material used (project logo, roll-up, cube, video, presentation, flyer, poster, etc.) " queryTableFieldId="7"/>
    <tableColumn id="8" xr3:uid="{6476CA7E-8F41-4035-9AA6-084300C810D0}" uniqueName="8" name="Persons reached general " queryTableFieldId="8"/>
    <tableColumn id="9" xr3:uid="{5B977470-B012-4CF5-A126-B3BCD4B87706}" uniqueName="9" name="Number of organisations reached" queryTableFieldId="9"/>
    <tableColumn id="10" xr3:uid="{6C02C6AD-24A1-4DDA-8D93-B66BA7F682FA}" uniqueName="10" name="Column10" queryTableFieldId="10"/>
    <tableColumn id="11" xr3:uid="{91828D07-9E8C-4BB1-BA62-FB83D5EFAED1}" uniqueName="11" name="Main target group" queryTableFieldId="11"/>
    <tableColumn id="12" xr3:uid="{E9E8BCB3-BA31-4842-823E-82DAAF7F16FA}" uniqueName="12" name="Print media/ number of print " queryTableFieldId="12"/>
    <tableColumn id="13" xr3:uid="{D2F71367-50F2-48C9-B72C-AF07C1404F2C}" uniqueName="13" name="Online media accesses per " queryTableFieldId="13"/>
    <tableColumn id="14" xr3:uid="{25E1526E-0447-4EE6-96AF-B9928CE52C2C}" uniqueName="14" name="Kind of documents available" queryTableFieldId="14"/>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3695B51-A426-46FA-B949-BAAB3C65E91F}" name="PP_16__2" displayName="PP_16__2" ref="A1:N51" tableType="queryTable" totalsRowShown="0">
  <autoFilter ref="A1:N51" xr:uid="{D3695B51-A426-46FA-B949-BAAB3C65E91F}"/>
  <tableColumns count="14">
    <tableColumn id="1" xr3:uid="{778AB46C-5750-4EBB-A05B-DCBB29536B4C}" uniqueName="1" name="Project-partner " queryTableFieldId="1" dataDxfId="29"/>
    <tableColumn id="2" xr3:uid="{6534F5C8-7C0A-4513-B51D-FC4EF6746928}" uniqueName="2" name="Date of the activity DD/MM/YYYY" queryTableFieldId="2" dataDxfId="28"/>
    <tableColumn id="3" xr3:uid="{178237DF-A088-4F84-AC73-65E8D110D348}" uniqueName="3" name="Duration of the contribution in hours" queryTableFieldId="3"/>
    <tableColumn id="4" xr3:uid="{148040D7-2F08-4599-8F61-7610E3E8D321}" uniqueName="4" name="Presentations on project-related information (face-to-face and online via teams, zoom etc; in person); print media; online media" queryTableFieldId="4"/>
    <tableColumn id="5" xr3:uid="{7C7D565F-F511-4D57-BDC1-4FC5678CF519}" uniqueName="5" name="Short description (e. g. organiser and topic of the event, title of the presentation, web-addresses etc.)" queryTableFieldId="5"/>
    <tableColumn id="6" xr3:uid="{58029741-0B85-4132-B005-A7685E8858D8}" uniqueName="6" name="Place" queryTableFieldId="6"/>
    <tableColumn id="7" xr3:uid="{375533CA-F966-4DED-991E-EBD1125FCA7E}" uniqueName="7" name="PR material used (project logo, roll-up, cube, video, presentation, flyer, poster, etc.) " queryTableFieldId="7"/>
    <tableColumn id="8" xr3:uid="{6A9DAAC4-0D8B-45BA-911D-C9219B8C2698}" uniqueName="8" name="Persons reached general " queryTableFieldId="8"/>
    <tableColumn id="9" xr3:uid="{3CFC66D1-ACCD-4243-804B-C19DA652E90E}" uniqueName="9" name="Number of organisations reached" queryTableFieldId="9"/>
    <tableColumn id="10" xr3:uid="{42E29A6B-DBC1-432F-A285-A7A84365A5FE}" uniqueName="10" name="Column10" queryTableFieldId="10"/>
    <tableColumn id="11" xr3:uid="{9C913C0A-DBE9-4730-9797-D15262C466BA}" uniqueName="11" name="Main target group" queryTableFieldId="11"/>
    <tableColumn id="12" xr3:uid="{FFEABA81-73BD-464C-8F62-0A4170E79BD4}" uniqueName="12" name="Print media/ number of print " queryTableFieldId="12"/>
    <tableColumn id="13" xr3:uid="{35C76FBA-4DED-4F67-B75B-DEFEA2DD9A95}" uniqueName="13" name="Online media accesses per " queryTableFieldId="13"/>
    <tableColumn id="14" xr3:uid="{2BCEE848-A7B8-4345-88A5-9AAEFDA33EFB}" uniqueName="14" name="Kind of documents available" queryTableFieldId="14"/>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0B798E3-F356-4914-AC2B-D12ABB37BB52}" name="PP17_SFC" displayName="PP17_SFC" ref="A1:Z975" tableType="queryTable" totalsRowShown="0">
  <autoFilter ref="A1:Z975" xr:uid="{20B798E3-F356-4914-AC2B-D12ABB37BB52}"/>
  <tableColumns count="26">
    <tableColumn id="1" xr3:uid="{9C7A4B6B-7225-467E-8A46-DD4D6EF9AD5A}" uniqueName="1" name="Project-partner " queryTableFieldId="1" dataDxfId="27"/>
    <tableColumn id="2" xr3:uid="{EC56CD65-3170-4DC5-9BDD-97868FBE1D4D}" uniqueName="2" name="Date of the activity DD/MM/YYYY" queryTableFieldId="2" dataDxfId="26"/>
    <tableColumn id="3" xr3:uid="{D4B8F051-D31B-4311-8588-CCFB97ABB02C}" uniqueName="3" name="Duration of the contribution in hours" queryTableFieldId="3"/>
    <tableColumn id="4" xr3:uid="{7BBDFFEA-F2B1-47E1-960C-0D519A952189}" uniqueName="4" name="Presentations on project-related information (face-to-face and online via teams, zoom etc; in person); print media; online media" queryTableFieldId="4"/>
    <tableColumn id="5" xr3:uid="{01C9DDF4-B2A3-48BC-8186-40DF288D85CD}" uniqueName="5" name="Short description (e. g. organiser and topic of the event, title of the presentation, web-addresses etc.)" queryTableFieldId="5"/>
    <tableColumn id="6" xr3:uid="{ACF41319-4D7F-4A0D-B48F-CCD9BC9930EC}" uniqueName="6" name="Place" queryTableFieldId="6"/>
    <tableColumn id="7" xr3:uid="{03F3064A-1721-4A2A-8ADF-AF52EB5D53D0}" uniqueName="7" name="PR material used (project logo, roll-up, cube, video, presentation, flyer, poster, etc.) " queryTableFieldId="7"/>
    <tableColumn id="8" xr3:uid="{C01BFEAD-A7D8-4EAF-9AF0-FD0691FE151C}" uniqueName="8" name="Persons reached general " queryTableFieldId="8"/>
    <tableColumn id="9" xr3:uid="{6522C418-575F-4587-A00D-FF3622941BCD}" uniqueName="9" name="Number of organisations reached" queryTableFieldId="9"/>
    <tableColumn id="10" xr3:uid="{D7F67393-F2AE-4B1C-B5D3-E22A7FB5CD38}" uniqueName="10" name="Dissemination Level (local - international)" queryTableFieldId="10"/>
    <tableColumn id="11" xr3:uid="{35A6F599-5137-43D9-81F6-058D7155A374}" uniqueName="11" name="Main target group" queryTableFieldId="11"/>
    <tableColumn id="12" xr3:uid="{747986DF-2353-410C-9693-AD2274831E6D}" uniqueName="12" name="Print media/ number of print " queryTableFieldId="12"/>
    <tableColumn id="13" xr3:uid="{F3DB3AC9-E3A9-4926-8D14-1FA641A2D45A}" uniqueName="13" name="Online media accesses per " queryTableFieldId="13"/>
    <tableColumn id="14" xr3:uid="{B70AFCEB-9B3E-444A-8151-13BAB791A918}" uniqueName="14" name="Kind of documents available" queryTableFieldId="14"/>
    <tableColumn id="15" xr3:uid="{24923C9C-C7EB-436E-A57A-F3F078F23B93}" uniqueName="15" name="Column15" queryTableFieldId="15"/>
    <tableColumn id="16" xr3:uid="{9A812BBE-0FFE-470E-9CCA-02BBEC693258}" uniqueName="16" name="Column16" queryTableFieldId="16"/>
    <tableColumn id="17" xr3:uid="{C821CF14-A40E-4163-ACE7-31EC876E6D1B}" uniqueName="17" name="Column17" queryTableFieldId="17"/>
    <tableColumn id="18" xr3:uid="{127F6B41-3793-4202-A3B9-7C76D7548271}" uniqueName="18" name="Column18" queryTableFieldId="18"/>
    <tableColumn id="19" xr3:uid="{4E9F2DD5-915A-4339-BF59-FA57A30AB027}" uniqueName="19" name="Column19" queryTableFieldId="19"/>
    <tableColumn id="20" xr3:uid="{F4E76F2F-3055-43CB-8E6A-BC78BF46E3B2}" uniqueName="20" name="Column20" queryTableFieldId="20"/>
    <tableColumn id="21" xr3:uid="{D34065F5-86A3-4FB5-8354-F6FE19E7E143}" uniqueName="21" name="Column21" queryTableFieldId="21"/>
    <tableColumn id="22" xr3:uid="{5ACACAAA-5011-4380-87BF-E195D54BB76E}" uniqueName="22" name="Column22" queryTableFieldId="22"/>
    <tableColumn id="23" xr3:uid="{187DDAFC-A2F8-4E63-8F7A-CEEDB544AB92}" uniqueName="23" name="Column23" queryTableFieldId="23"/>
    <tableColumn id="24" xr3:uid="{DCC01524-AFAE-4E2A-8F40-C023ED214845}" uniqueName="24" name="Column24" queryTableFieldId="24"/>
    <tableColumn id="25" xr3:uid="{0960E711-8628-413F-B755-55F9915CA29D}" uniqueName="25" name="Column25" queryTableFieldId="25"/>
    <tableColumn id="26" xr3:uid="{02D1DBB4-403B-4D05-884E-5CB76BC03487}" uniqueName="26" name="Column26" queryTableFieldId="26"/>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CF93D74-69B2-425E-9FB8-9F17CF8CBCDC}" name="PP17_SFC__3" displayName="PP17_SFC__3" ref="A1:Y986" tableType="queryTable" totalsRowShown="0">
  <autoFilter ref="A1:Y986" xr:uid="{6CF93D74-69B2-425E-9FB8-9F17CF8CBCDC}"/>
  <tableColumns count="25">
    <tableColumn id="1" xr3:uid="{9B83025A-D3F9-463A-AFCC-7BD5168E2285}" uniqueName="1" name="Project-partner " queryTableFieldId="1" dataDxfId="25"/>
    <tableColumn id="2" xr3:uid="{4C4A8189-3C81-40CD-97E8-75F07A41AB1D}" uniqueName="2" name="Date of the activity DD/MM/YYYY" queryTableFieldId="2" dataDxfId="24"/>
    <tableColumn id="3" xr3:uid="{D14F03FC-5C2A-4114-B4C1-4B93AD8B9656}" uniqueName="3" name="Duration of the contribution in hours" queryTableFieldId="3"/>
    <tableColumn id="4" xr3:uid="{21B02A3F-A0D3-403F-BFA4-3141A8D2BA2E}" uniqueName="4" name="Presentations on project-related information (face-to-face and online via teams, zoom etc; in person); print media; online media" queryTableFieldId="4"/>
    <tableColumn id="5" xr3:uid="{FD0FDC56-25CA-4CD4-9AA6-08F58A5B10DA}" uniqueName="5" name="Short description (e. g. organiser and topic of the event, title of the presentation, web-addresses etc.)" queryTableFieldId="5"/>
    <tableColumn id="6" xr3:uid="{18A16A63-405D-4DF9-A839-1C81CEA5417D}" uniqueName="6" name="Place" queryTableFieldId="6"/>
    <tableColumn id="7" xr3:uid="{9F3C8BBB-4438-4130-92FC-3A45F04F7F8C}" uniqueName="7" name="PR material used (project logo, roll-up, cube, video, presentation, flyer, poster, etc.) " queryTableFieldId="7"/>
    <tableColumn id="8" xr3:uid="{27451F84-ED14-4B4B-B4CC-1EFABAAD9512}" uniqueName="8" name="Persons reached general " queryTableFieldId="8"/>
    <tableColumn id="9" xr3:uid="{D7B0CE0A-776E-4FE5-94C4-0D811411DCCB}" uniqueName="9" name="Number of organisations reached" queryTableFieldId="9"/>
    <tableColumn id="10" xr3:uid="{1FFE6FC3-7B22-4317-A721-5FC7FBCEB8D4}" uniqueName="10" name="Dissemination Level (local - international)" queryTableFieldId="10"/>
    <tableColumn id="11" xr3:uid="{84A44993-9F06-4877-B14D-8FFB358CEDF4}" uniqueName="11" name="Main target group" queryTableFieldId="11"/>
    <tableColumn id="12" xr3:uid="{FACF78F8-0D10-420C-9F51-E1EBECE00187}" uniqueName="12" name="Print media/ number of print " queryTableFieldId="12"/>
    <tableColumn id="13" xr3:uid="{46736FA2-543B-4C9E-9C86-48854289E364}" uniqueName="13" name="Online media accesses per " queryTableFieldId="13"/>
    <tableColumn id="14" xr3:uid="{7DC3B98F-B16A-48B8-AE07-D6BC2E0AC328}" uniqueName="14" name="Kind of documents available" queryTableFieldId="14"/>
    <tableColumn id="15" xr3:uid="{AFA598A6-EE8B-4DAF-BED3-77FDADF31916}" uniqueName="15" name="Column15" queryTableFieldId="15"/>
    <tableColumn id="16" xr3:uid="{17C9F14E-F201-4626-B2E7-1021C606AE61}" uniqueName="16" name="Column16" queryTableFieldId="16"/>
    <tableColumn id="17" xr3:uid="{4C100F48-2812-45C3-B1C1-86A70D11A103}" uniqueName="17" name="Column17" queryTableFieldId="17"/>
    <tableColumn id="18" xr3:uid="{394D5B76-0417-49DD-A36B-B482DABB8F40}" uniqueName="18" name="Column18" queryTableFieldId="18"/>
    <tableColumn id="19" xr3:uid="{3696BABE-2CD2-453F-9035-CA340659FD79}" uniqueName="19" name="Column19" queryTableFieldId="19"/>
    <tableColumn id="20" xr3:uid="{569CF368-D8AD-43DC-BC2E-4C284C4366FF}" uniqueName="20" name="Column20" queryTableFieldId="20"/>
    <tableColumn id="21" xr3:uid="{D819C15F-0771-4A6E-9E95-34B87FFCE375}" uniqueName="21" name="Column21" queryTableFieldId="21"/>
    <tableColumn id="22" xr3:uid="{89BA65F0-53F8-4A7A-92BA-4F01D260BEB9}" uniqueName="22" name="Column22" queryTableFieldId="22"/>
    <tableColumn id="23" xr3:uid="{B262919E-F4C0-4124-A7C7-DE1D8A038170}" uniqueName="23" name="Column23" queryTableFieldId="23"/>
    <tableColumn id="24" xr3:uid="{7402ADDC-30DA-4F43-8BE4-E2A584AB3890}" uniqueName="24" name="Column24" queryTableFieldId="24"/>
    <tableColumn id="25" xr3:uid="{1C792CAC-86B2-4A47-89D4-C970F4050B85}" uniqueName="25" name="Column25" queryTableFieldId="25"/>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199D4B-E3AD-4237-9BC5-30C0FA68F859}" name="PP_" displayName="PP_" ref="A1:Z1004" tableType="queryTable" totalsRowShown="0">
  <autoFilter ref="A1:Z1004" xr:uid="{B6199D4B-E3AD-4237-9BC5-30C0FA68F859}"/>
  <tableColumns count="26">
    <tableColumn id="1" xr3:uid="{3851DA85-FA66-4E46-AF5D-4A7C884C18CF}" uniqueName="1" name="Spalte1" queryTableFieldId="1" dataDxfId="23"/>
    <tableColumn id="2" xr3:uid="{91700B5E-4E7E-4F37-8869-29FBB8FFF00B}" uniqueName="2" name="Date of the activity DD/MM/YYYY" queryTableFieldId="2" dataDxfId="22"/>
    <tableColumn id="3" xr3:uid="{13424AAD-47D9-4451-BE6B-744EC2F4F436}" uniqueName="3" name="Duration of the contribution in hours" queryTableFieldId="3"/>
    <tableColumn id="4" xr3:uid="{30CB6119-0834-4980-908D-B2C594CD036A}" uniqueName="4" name="Presentations on project-related information (face-to-face and online via teams, zoom etc; in person); print media; online media" queryTableFieldId="4"/>
    <tableColumn id="5" xr3:uid="{CDD3464D-7E5B-4130-88EB-73A2AADD876F}" uniqueName="5" name="Short description (e. g. organiser and topic of the event, title of the presentation, web-addresses etc.)" queryTableFieldId="5"/>
    <tableColumn id="6" xr3:uid="{B61BD9D7-F739-4747-BD20-082B6DF28B2F}" uniqueName="6" name="Place" queryTableFieldId="6"/>
    <tableColumn id="7" xr3:uid="{9794F40E-7695-498B-A9E7-86403614FB04}" uniqueName="7" name="PR material used (project logo, roll-up, cube, video, presentation, flyer, poster, etc.) " queryTableFieldId="7"/>
    <tableColumn id="8" xr3:uid="{55E335DA-0342-478F-A537-BB53D6D102D8}" uniqueName="8" name="Persons reached general " queryTableFieldId="8"/>
    <tableColumn id="9" xr3:uid="{1BB070DD-52B3-4C6D-A246-4C741B269EC1}" uniqueName="9" name="Number of organisations reached" queryTableFieldId="9"/>
    <tableColumn id="10" xr3:uid="{B9CC7B6C-C327-4604-9834-219AF8B00147}" uniqueName="10" name="Dissemination Level (local - international)" queryTableFieldId="10"/>
    <tableColumn id="11" xr3:uid="{BB763137-6526-41F6-9C27-EAFE301D3502}" uniqueName="11" name="Main target group" queryTableFieldId="11"/>
    <tableColumn id="12" xr3:uid="{D1350B96-B17A-4CDE-9B5F-2E2755BDCBBB}" uniqueName="12" name="Print media/ number of print " queryTableFieldId="12"/>
    <tableColumn id="13" xr3:uid="{37CD5C11-E6A4-4DD6-A606-00D94E1C534B}" uniqueName="13" name="Online media accesses per " queryTableFieldId="13"/>
    <tableColumn id="14" xr3:uid="{86234626-A8A0-49FF-A6EF-9268C6F63D5B}" uniqueName="14" name="Kind of documents available" queryTableFieldId="14"/>
    <tableColumn id="15" xr3:uid="{4B5FA127-9C18-45AD-8781-22D72C371304}" uniqueName="15" name="Column15" queryTableFieldId="15"/>
    <tableColumn id="16" xr3:uid="{62B86380-9B26-43D8-8AAF-8A144C2B2DC8}" uniqueName="16" name="Column16" queryTableFieldId="16"/>
    <tableColumn id="17" xr3:uid="{DBA714F2-CB2F-4231-9093-43A32DAC58B0}" uniqueName="17" name="Column17" queryTableFieldId="17"/>
    <tableColumn id="18" xr3:uid="{1D2AC30A-80FA-4C86-890F-8927713465FE}" uniqueName="18" name="Column18" queryTableFieldId="18"/>
    <tableColumn id="19" xr3:uid="{6C135AE2-03FF-44B9-BA22-C6A28AB116BC}" uniqueName="19" name="Column19" queryTableFieldId="19"/>
    <tableColumn id="20" xr3:uid="{257BA02A-0380-43F8-89B2-9549474F04BD}" uniqueName="20" name="Column20" queryTableFieldId="20"/>
    <tableColumn id="21" xr3:uid="{265A5DBE-C37A-4A38-A421-A37F3D112579}" uniqueName="21" name="Column21" queryTableFieldId="21"/>
    <tableColumn id="22" xr3:uid="{FA22A4F6-5728-41DD-B043-7EB09FCDF85E}" uniqueName="22" name="Column22" queryTableFieldId="22"/>
    <tableColumn id="23" xr3:uid="{4A74606D-6701-4A68-B3CB-C8C99456CC27}" uniqueName="23" name="Column23" queryTableFieldId="23"/>
    <tableColumn id="24" xr3:uid="{9312F9F0-DD16-44F8-BC17-BD89D42013D5}" uniqueName="24" name="Column24" queryTableFieldId="24"/>
    <tableColumn id="25" xr3:uid="{7D74BC79-FEE1-4F24-B8CD-D5AE1CF7C7F2}" uniqueName="25" name="Column25" queryTableFieldId="25"/>
    <tableColumn id="26" xr3:uid="{A2A55F31-D9D3-4B70-97B6-32D5820F7871}" uniqueName="26" name="Column26" queryTableFieldId="26"/>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4518FDB-3B45-4D96-B337-5BF9AF7C0163}" name="PP___17" displayName="PP___17" ref="A1:Z1004" tableType="queryTable" totalsRowShown="0">
  <autoFilter ref="A1:Z1004" xr:uid="{B4518FDB-3B45-4D96-B337-5BF9AF7C0163}"/>
  <tableColumns count="26">
    <tableColumn id="1" xr3:uid="{08906095-7632-47C0-BD6B-A6560B18F9DF}" uniqueName="1" name="Project-partner " queryTableFieldId="1" dataDxfId="21"/>
    <tableColumn id="2" xr3:uid="{8258B088-2CE3-4A71-BB69-78708BA48275}" uniqueName="2" name="Date of the activity DD/MM/YYYY" queryTableFieldId="2" dataDxfId="20"/>
    <tableColumn id="3" xr3:uid="{6E643A20-EF39-4CA5-BAA5-E2DB1759978E}" uniqueName="3" name="Duration of the contribution in hours" queryTableFieldId="3"/>
    <tableColumn id="4" xr3:uid="{A126AF75-28CD-4096-85A3-D8EEDBB6B92B}" uniqueName="4" name="Presentations on project-related information (face-to-face and online via teams, zoom etc; in person); print media; online media" queryTableFieldId="4"/>
    <tableColumn id="5" xr3:uid="{377430F3-1FED-4BAC-B44D-63BDF6D712EF}" uniqueName="5" name="Short description (e. g. organiser and topic of the event, title of the presentation, web-addresses etc.)" queryTableFieldId="5"/>
    <tableColumn id="6" xr3:uid="{493944E7-9B32-483D-956C-DEFB0214400C}" uniqueName="6" name="Place" queryTableFieldId="6"/>
    <tableColumn id="7" xr3:uid="{42588488-2C7D-4824-92F7-2AE616EFE880}" uniqueName="7" name="PR material used (project logo, roll-up, cube, video, presentation, flyer, poster, etc.) " queryTableFieldId="7"/>
    <tableColumn id="8" xr3:uid="{5E79B417-9E2B-43A2-BE2C-531BB02C5046}" uniqueName="8" name="Persons reached general " queryTableFieldId="8"/>
    <tableColumn id="9" xr3:uid="{412750A6-F487-4B45-A724-26B136FDAC1D}" uniqueName="9" name="Number of organisations reached" queryTableFieldId="9"/>
    <tableColumn id="10" xr3:uid="{445BAC3B-F8DE-4A05-A6CF-A507BEFC5A42}" uniqueName="10" name="Dissemination Level (local - international)" queryTableFieldId="10"/>
    <tableColumn id="11" xr3:uid="{98846157-296E-4ACB-906F-8DE113D8D8BE}" uniqueName="11" name="Main target group" queryTableFieldId="11"/>
    <tableColumn id="12" xr3:uid="{EB33DDF5-E185-45D1-99F1-DD23B261C0FA}" uniqueName="12" name="Print media/ number of print " queryTableFieldId="12"/>
    <tableColumn id="13" xr3:uid="{9B784E42-61FC-4CD8-919E-2A8A18ACE83D}" uniqueName="13" name="Online media accesses per " queryTableFieldId="13"/>
    <tableColumn id="14" xr3:uid="{ADAAC101-7E24-435E-BE53-41EB0313D8D0}" uniqueName="14" name="Kind of documents available" queryTableFieldId="14"/>
    <tableColumn id="15" xr3:uid="{74EFCAD2-27BA-4FD7-85B9-600CFBC9E9F0}" uniqueName="15" name="Column15" queryTableFieldId="15"/>
    <tableColumn id="16" xr3:uid="{531347F0-8889-4DE9-90B3-5B4E5B62B74A}" uniqueName="16" name="Column16" queryTableFieldId="16"/>
    <tableColumn id="17" xr3:uid="{58FF29EC-07B5-4398-A4C4-14BDD0FBC350}" uniqueName="17" name="Column17" queryTableFieldId="17"/>
    <tableColumn id="18" xr3:uid="{4B416CDB-A3FE-4C0C-8B82-ADAF13A5D99B}" uniqueName="18" name="Column18" queryTableFieldId="18"/>
    <tableColumn id="19" xr3:uid="{41D17012-56B0-409F-B7CA-7B6068E5D67E}" uniqueName="19" name="Column19" queryTableFieldId="19"/>
    <tableColumn id="20" xr3:uid="{C152A8DE-8DD1-4291-81BE-5693D8B552E5}" uniqueName="20" name="Column20" queryTableFieldId="20"/>
    <tableColumn id="21" xr3:uid="{2E87036F-C8E8-44BB-B721-E5BAABF0D537}" uniqueName="21" name="Column21" queryTableFieldId="21"/>
    <tableColumn id="22" xr3:uid="{3E7E95B6-106A-41BB-83A4-74E75236F9D6}" uniqueName="22" name="Column22" queryTableFieldId="22"/>
    <tableColumn id="23" xr3:uid="{2F5363E3-6BF4-4D6A-8FEF-3B9129F73B6D}" uniqueName="23" name="Column23" queryTableFieldId="23"/>
    <tableColumn id="24" xr3:uid="{F1E84A97-CCFC-4AF4-B2F3-0FC3E65F9345}" uniqueName="24" name="Column24" queryTableFieldId="24"/>
    <tableColumn id="25" xr3:uid="{9E5B920B-E28F-4D0A-8C01-87407015D71E}" uniqueName="25" name="Column25" queryTableFieldId="25"/>
    <tableColumn id="26" xr3:uid="{E53610B3-6715-4703-A4A2-2F3E7272B83B}" uniqueName="26" name="Column26" queryTableFieldId="26"/>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5B62247-19EC-4ACC-9E74-78697CA9AF73}" name="PP___2" displayName="PP___2" ref="A1:Z1000" tableType="queryTable" totalsRowShown="0">
  <autoFilter ref="A1:Z1000" xr:uid="{25B62247-19EC-4ACC-9E74-78697CA9AF73}"/>
  <tableColumns count="26">
    <tableColumn id="1" xr3:uid="{4E3DBA94-A111-48CF-90A8-559CA5B101AF}" uniqueName="1" name="Project-partner " queryTableFieldId="1" dataDxfId="19"/>
    <tableColumn id="2" xr3:uid="{30CA37FC-ACAC-4CFE-A2CF-C9D73EEF0947}" uniqueName="2" name="Date of the activity DD/MM/YYYY" queryTableFieldId="2" dataDxfId="18"/>
    <tableColumn id="3" xr3:uid="{C7D7E661-CDFB-4D5D-9666-55CA18CD5413}" uniqueName="3" name="Duration of the contribution in hours" queryTableFieldId="3"/>
    <tableColumn id="4" xr3:uid="{C908EDA1-FF34-4CDD-8223-660BA103E79A}" uniqueName="4" name="Presentations on project-related information (face-to-face and online via teams, zoom etc; in person); print media; online media" queryTableFieldId="4"/>
    <tableColumn id="5" xr3:uid="{BF019DBE-6B53-46B0-9366-FF27C81C89D3}" uniqueName="5" name="Short description (e. g. organiser and topic of the event, title of the presentation, web-addresses etc.)" queryTableFieldId="5"/>
    <tableColumn id="6" xr3:uid="{A6A996FE-FE3D-47E5-ACD3-A3DC79B0C86E}" uniqueName="6" name="Place" queryTableFieldId="6"/>
    <tableColumn id="7" xr3:uid="{BCB2D7C2-F324-4381-9EA1-778A32A6EF65}" uniqueName="7" name="PR material used (project logo, roll-up, cube, video, presentation, flyer, poster, etc.) " queryTableFieldId="7"/>
    <tableColumn id="8" xr3:uid="{CBB28F71-38CE-4FCE-A40A-F607EEAE431E}" uniqueName="8" name="Persons reached general " queryTableFieldId="8"/>
    <tableColumn id="9" xr3:uid="{914AA7EF-884E-423F-A773-39FAA17F2B27}" uniqueName="9" name="Number of organisations reached" queryTableFieldId="9"/>
    <tableColumn id="10" xr3:uid="{6C968576-510B-42CE-A774-B67B4AE2A415}" uniqueName="10" name="Dissemination Level (local - international)" queryTableFieldId="10"/>
    <tableColumn id="11" xr3:uid="{44C7CB44-B11A-4D2A-9B0E-405D9DE227FF}" uniqueName="11" name="Main target group" queryTableFieldId="11"/>
    <tableColumn id="12" xr3:uid="{610EB3B0-4BEE-476D-ACE4-03D31E1269AC}" uniqueName="12" name="Print media/ number of print " queryTableFieldId="12"/>
    <tableColumn id="13" xr3:uid="{13C789A2-1785-4987-9C05-586477E54EB0}" uniqueName="13" name="Online media accesses per " queryTableFieldId="13"/>
    <tableColumn id="14" xr3:uid="{249CE56F-5FF2-4534-B8F0-B27320E371DE}" uniqueName="14" name="Kind of documents available" queryTableFieldId="14"/>
    <tableColumn id="15" xr3:uid="{0E73084E-F00D-4827-83D9-21DBEA5BA578}" uniqueName="15" name="Column15" queryTableFieldId="15"/>
    <tableColumn id="16" xr3:uid="{B0F7A2EE-FE4B-4F7D-8933-C1DBBD1ABB2C}" uniqueName="16" name="Column16" queryTableFieldId="16"/>
    <tableColumn id="17" xr3:uid="{63209B93-7A86-4184-AE81-D01B906B2251}" uniqueName="17" name="Column17" queryTableFieldId="17"/>
    <tableColumn id="18" xr3:uid="{AF5FA21D-0A9A-4AA4-9C84-3B20EE7FE808}" uniqueName="18" name="Column18" queryTableFieldId="18"/>
    <tableColumn id="19" xr3:uid="{D0D0CAC9-032B-419B-B5D6-4F3C9B90255A}" uniqueName="19" name="Column19" queryTableFieldId="19"/>
    <tableColumn id="20" xr3:uid="{568BE849-AB4F-41ED-ADFB-2E9FDFDEBB02}" uniqueName="20" name="Column20" queryTableFieldId="20"/>
    <tableColumn id="21" xr3:uid="{7022B44C-523A-42CC-98AA-F1D4B3D8F643}" uniqueName="21" name="Column21" queryTableFieldId="21"/>
    <tableColumn id="22" xr3:uid="{E760D4F4-F4E6-45C7-BB09-B61F8A89F1DC}" uniqueName="22" name="Column22" queryTableFieldId="22"/>
    <tableColumn id="23" xr3:uid="{124F204F-C111-4891-B1E2-0B5871305E73}" uniqueName="23" name="Column23" queryTableFieldId="23"/>
    <tableColumn id="24" xr3:uid="{24ECBFA6-845E-4B40-8179-78FD8A1A9A23}" uniqueName="24" name="Column24" queryTableFieldId="24"/>
    <tableColumn id="25" xr3:uid="{37CB50D7-6DEC-48B1-BEE0-A33FC7C35792}" uniqueName="25" name="Column25" queryTableFieldId="25"/>
    <tableColumn id="26" xr3:uid="{D7EC07F3-3BEC-4492-AC73-4C886FE6F5A8}" uniqueName="26" name="Column26" queryTableFieldId="26"/>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DAFF947-62BE-4EAC-91C1-091E0CE40BD3}" name="PP___11" displayName="PP___11" ref="A1:Z1000" tableType="queryTable" totalsRowShown="0">
  <autoFilter ref="A1:Z1000" xr:uid="{EDAFF947-62BE-4EAC-91C1-091E0CE40BD3}"/>
  <tableColumns count="26">
    <tableColumn id="1" xr3:uid="{C79B8563-94AC-40DD-AA6E-9F83257AEADD}" uniqueName="1" name="Spalte1" queryTableFieldId="1" dataDxfId="17"/>
    <tableColumn id="2" xr3:uid="{4C2D65BA-D2E6-4618-980B-96E699098C29}" uniqueName="2" name="Date of the activity DD/MM/YYYY" queryTableFieldId="2" dataDxfId="16"/>
    <tableColumn id="3" xr3:uid="{FD55D288-D8BC-4562-A5DD-7AB7D6DCFF50}" uniqueName="3" name="Duration of the contribution in hours" queryTableFieldId="3"/>
    <tableColumn id="4" xr3:uid="{10EC8697-169A-4ACB-81E7-774056BF589E}" uniqueName="4" name="Presentations on project-related information (face-to-face and online via teams, zoom etc; in person); print media; online media" queryTableFieldId="4"/>
    <tableColumn id="5" xr3:uid="{DD129144-7B89-4408-A5E2-536581CC1BA3}" uniqueName="5" name="Short description (e. g. organiser and topic of the event, title of the presentation, web-addresses etc.)" queryTableFieldId="5"/>
    <tableColumn id="6" xr3:uid="{E01DC256-078E-454A-9BAD-C5E743960DE3}" uniqueName="6" name="Place" queryTableFieldId="6"/>
    <tableColumn id="7" xr3:uid="{DE26F5A4-237E-42FC-9543-80E331E745F1}" uniqueName="7" name="PR material used (project logo, roll-up, cube, video, presentation, flyer, poster, etc.) " queryTableFieldId="7"/>
    <tableColumn id="8" xr3:uid="{E584A18B-2719-44A4-A0D4-66AE5A0556DA}" uniqueName="8" name="Persons reached general " queryTableFieldId="8"/>
    <tableColumn id="9" xr3:uid="{83D0733E-3CDE-462D-B1F8-EA6FF10213C8}" uniqueName="9" name="Number of organisations reached" queryTableFieldId="9"/>
    <tableColumn id="10" xr3:uid="{EE7A2473-FD9D-4BA2-8313-4118F4BE5604}" uniqueName="10" name="Dissemination Level (local - international)" queryTableFieldId="10"/>
    <tableColumn id="11" xr3:uid="{710A22C6-F9B1-45E1-A7A6-2A8D6A2772DA}" uniqueName="11" name="Main target group" queryTableFieldId="11"/>
    <tableColumn id="12" xr3:uid="{658670D4-EBC0-4506-A8CA-B5F373EF5BF8}" uniqueName="12" name="Print media/ number of print " queryTableFieldId="12"/>
    <tableColumn id="13" xr3:uid="{4692BA24-7773-410A-8F44-A484457548C8}" uniqueName="13" name="Online media accesses per " queryTableFieldId="13"/>
    <tableColumn id="14" xr3:uid="{B6D9175A-CA43-46AC-B9C0-908623DF1CAA}" uniqueName="14" name="Kind of documents available" queryTableFieldId="14"/>
    <tableColumn id="15" xr3:uid="{D8EE0AA8-63AE-433A-873D-1B4ECC6F607A}" uniqueName="15" name="Column15" queryTableFieldId="15"/>
    <tableColumn id="16" xr3:uid="{E4B44723-DC79-4A55-857B-85FDC7F2F0E3}" uniqueName="16" name="Column16" queryTableFieldId="16"/>
    <tableColumn id="17" xr3:uid="{140C47A1-620D-4C58-872F-9B9D05DFD734}" uniqueName="17" name="Column17" queryTableFieldId="17"/>
    <tableColumn id="18" xr3:uid="{8236C5A0-8FC7-417D-AC9B-3BEEB89CA51F}" uniqueName="18" name="Column18" queryTableFieldId="18"/>
    <tableColumn id="19" xr3:uid="{22E3D19C-4424-46E0-B3C1-391B5AB7857D}" uniqueName="19" name="Column19" queryTableFieldId="19"/>
    <tableColumn id="20" xr3:uid="{2D04B90C-9A63-4E51-881C-381C759160E4}" uniqueName="20" name="Column20" queryTableFieldId="20"/>
    <tableColumn id="21" xr3:uid="{DA59DE0B-4D19-47D9-9B02-F18E6116A5BC}" uniqueName="21" name="Column21" queryTableFieldId="21"/>
    <tableColumn id="22" xr3:uid="{3CEFFF15-D1DA-49D3-9518-8340E0080969}" uniqueName="22" name="Column22" queryTableFieldId="22"/>
    <tableColumn id="23" xr3:uid="{245A9E2D-44DE-4A9F-B679-82732C3FB11F}" uniqueName="23" name="Column23" queryTableFieldId="23"/>
    <tableColumn id="24" xr3:uid="{9B847665-2FB2-42B6-BD88-0F7428D5A753}" uniqueName="24" name="Column24" queryTableFieldId="24"/>
    <tableColumn id="25" xr3:uid="{4BC9F063-EB60-482B-9F91-CD07549032B3}" uniqueName="25" name="Column25" queryTableFieldId="25"/>
    <tableColumn id="26" xr3:uid="{4CCB5C17-0DB5-4C0F-A879-334CAE9EA6B4}" uniqueName="26" name="Column26" queryTableFieldId="26"/>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CF01972-D1D6-4082-AF18-97D0A1C2DEFD}" name="PP___5" displayName="PP___5" ref="A1:Z1000" tableType="queryTable" totalsRowShown="0">
  <autoFilter ref="A1:Z1000" xr:uid="{3CF01972-D1D6-4082-AF18-97D0A1C2DEFD}"/>
  <tableColumns count="26">
    <tableColumn id="1" xr3:uid="{423CFBAA-2F72-4CDC-892F-9D4E1E8ECCE6}" uniqueName="1" name="Project-partner " queryTableFieldId="1" dataDxfId="15"/>
    <tableColumn id="2" xr3:uid="{287001F3-945B-4820-9E16-1FA914EA242C}" uniqueName="2" name="Date of the activity DD/MM/YYYY" queryTableFieldId="2" dataDxfId="14"/>
    <tableColumn id="3" xr3:uid="{3E92E2EA-001E-4DF5-9813-501A762EEF1A}" uniqueName="3" name="Duration of the contribution in hours" queryTableFieldId="3"/>
    <tableColumn id="4" xr3:uid="{8C7300F0-2FE2-45C4-99DF-876D88C7E644}" uniqueName="4" name="Presentations on project-related information (face-to-face and online via teams, zoom etc; in person); print media; online media" queryTableFieldId="4"/>
    <tableColumn id="5" xr3:uid="{B86D400D-CB2A-42CF-90A6-F950251DA908}" uniqueName="5" name="Short description (e. g. organiser and topic of the event, title of the presentation, web-addresses etc.)" queryTableFieldId="5"/>
    <tableColumn id="6" xr3:uid="{C3587FAD-D6F9-45C2-802D-D6125FB44E2D}" uniqueName="6" name="Place" queryTableFieldId="6"/>
    <tableColumn id="7" xr3:uid="{34DA21A5-DCC1-49D8-9159-0306D5F3C73A}" uniqueName="7" name="PR material used (project logo, roll-up, cube, video, presentation, flyer, poster, etc.) " queryTableFieldId="7"/>
    <tableColumn id="8" xr3:uid="{017F200F-13BD-4839-A8DF-75415ABABD03}" uniqueName="8" name="Persons reached general " queryTableFieldId="8"/>
    <tableColumn id="9" xr3:uid="{A88E9C40-786E-475C-8667-628E9C7FFF7B}" uniqueName="9" name="Number of organisations reached" queryTableFieldId="9"/>
    <tableColumn id="10" xr3:uid="{E5DED6FB-44B6-4700-8555-AA15602196B8}" uniqueName="10" name="Dissemination Level (local - international)" queryTableFieldId="10"/>
    <tableColumn id="11" xr3:uid="{4242EE06-3746-4BB3-8D29-DA2D91C7135A}" uniqueName="11" name="Main target group" queryTableFieldId="11"/>
    <tableColumn id="12" xr3:uid="{DC644489-42A7-4011-B965-27AAB41A05AF}" uniqueName="12" name="Print media/ number of print " queryTableFieldId="12"/>
    <tableColumn id="13" xr3:uid="{5C004898-9388-4F3F-BB9E-363F8F742CAE}" uniqueName="13" name="Online media accesses per " queryTableFieldId="13"/>
    <tableColumn id="14" xr3:uid="{A8CE4A54-338C-4F14-83CB-BBA805671FF2}" uniqueName="14" name="Kind of documents available" queryTableFieldId="14"/>
    <tableColumn id="15" xr3:uid="{B6112465-F878-403F-B39E-70EE0922B25B}" uniqueName="15" name="Column15" queryTableFieldId="15"/>
    <tableColumn id="16" xr3:uid="{03CE0535-6EC5-407A-AA0B-D5C2F86487BF}" uniqueName="16" name="Column16" queryTableFieldId="16"/>
    <tableColumn id="17" xr3:uid="{F80BD819-581A-45CE-A12F-3BD8CABA6167}" uniqueName="17" name="Column17" queryTableFieldId="17"/>
    <tableColumn id="18" xr3:uid="{2434F5CA-A4AD-4E5C-A8B9-7B99FDB64D7B}" uniqueName="18" name="Column18" queryTableFieldId="18"/>
    <tableColumn id="19" xr3:uid="{ADB645CD-BEF9-487B-B4C1-D2D537938A21}" uniqueName="19" name="Column19" queryTableFieldId="19"/>
    <tableColumn id="20" xr3:uid="{E73D09C3-3E94-41F1-B238-3E737187961D}" uniqueName="20" name="Column20" queryTableFieldId="20"/>
    <tableColumn id="21" xr3:uid="{DE81AB1C-6EB1-4901-B240-DDCFFDD99232}" uniqueName="21" name="Column21" queryTableFieldId="21"/>
    <tableColumn id="22" xr3:uid="{1C2D9CDF-E0AE-46B3-A853-A49C013804D9}" uniqueName="22" name="Column22" queryTableFieldId="22"/>
    <tableColumn id="23" xr3:uid="{52891974-3AB7-4733-BD26-8D425AE7EDA4}" uniqueName="23" name="Column23" queryTableFieldId="23"/>
    <tableColumn id="24" xr3:uid="{D73B4FF6-0FD3-4ACB-8073-EE2A8AFA031A}" uniqueName="24" name="Column24" queryTableFieldId="24"/>
    <tableColumn id="25" xr3:uid="{087CC797-9C64-4B27-97F0-D127EF0EE025}" uniqueName="25" name="Column25" queryTableFieldId="25"/>
    <tableColumn id="26" xr3:uid="{459D774E-B74B-429E-B503-F289202C6463}" uniqueName="26" name="Column26" queryTableFieldId="26"/>
  </tableColumns>
  <tableStyleInfo name="TableStyleMedium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A32FF62-C2F5-4690-9243-E4D0C503F2D6}" name="PP___10" displayName="PP___10" ref="A1:Z999" tableType="queryTable" totalsRowShown="0">
  <autoFilter ref="A1:Z999" xr:uid="{EA32FF62-C2F5-4690-9243-E4D0C503F2D6}"/>
  <tableColumns count="26">
    <tableColumn id="1" xr3:uid="{A30D59B3-86C0-4724-B2F5-8A50A94302EE}" uniqueName="1" name="Project-partner " queryTableFieldId="1" dataDxfId="13"/>
    <tableColumn id="2" xr3:uid="{1D50D2E4-E75F-4A4D-A03D-6280ED5A0198}" uniqueName="2" name="Date of the activity DD/MM/YYYY" queryTableFieldId="2" dataDxfId="12"/>
    <tableColumn id="3" xr3:uid="{61454A0B-B669-4963-A158-2BB9740C797C}" uniqueName="3" name="Duration of the contribution in hours" queryTableFieldId="3"/>
    <tableColumn id="4" xr3:uid="{2460194C-B551-4F19-B54C-69028771CAE9}" uniqueName="4" name="Presentations on project-related information (face-to-face and online via teams, zoom etc; in person); print media; online media" queryTableFieldId="4"/>
    <tableColumn id="5" xr3:uid="{3A4198A2-EB06-4CDE-B9D7-15BA2612FD8F}" uniqueName="5" name="Short description (e. g. organiser and topic of the event, title of the presentation, web-addresses etc.)" queryTableFieldId="5"/>
    <tableColumn id="6" xr3:uid="{27512627-8E9D-477D-B7B5-FBC503C86E5F}" uniqueName="6" name="Place" queryTableFieldId="6"/>
    <tableColumn id="7" xr3:uid="{6DD4470F-DD26-4F86-A5E6-EEEC896B872F}" uniqueName="7" name="PR material used (project logo, roll-up, cube, video, presentation, flyer, poster, etc.) " queryTableFieldId="7"/>
    <tableColumn id="8" xr3:uid="{2A6E018C-78C2-45EC-BC8E-F849C63C36F9}" uniqueName="8" name="Persons reached general " queryTableFieldId="8"/>
    <tableColumn id="9" xr3:uid="{C3E4278B-9D1D-403D-BAC2-116C24BB8BFA}" uniqueName="9" name="Number of organisations reached" queryTableFieldId="9"/>
    <tableColumn id="10" xr3:uid="{0E4862D1-C9DF-4311-A79F-C55B6F9013EC}" uniqueName="10" name="Dissemination Level (local - international)" queryTableFieldId="10"/>
    <tableColumn id="11" xr3:uid="{450C26F7-4E04-46A9-A939-9BABBD6E7696}" uniqueName="11" name="Main target group" queryTableFieldId="11"/>
    <tableColumn id="12" xr3:uid="{7E5638A8-61DC-45C6-A9E0-23106859995B}" uniqueName="12" name="Print media/ number of print " queryTableFieldId="12"/>
    <tableColumn id="13" xr3:uid="{38B3AEEF-AD3E-4D00-8484-00120CF2905A}" uniqueName="13" name="Online media accesses per " queryTableFieldId="13"/>
    <tableColumn id="14" xr3:uid="{94EAA4F9-9835-4F38-9839-973F88A7B653}" uniqueName="14" name="Kind of documents available" queryTableFieldId="14"/>
    <tableColumn id="15" xr3:uid="{7C560E10-39A7-4664-8477-E0E6D00E1544}" uniqueName="15" name="Column15" queryTableFieldId="15"/>
    <tableColumn id="16" xr3:uid="{332354C5-C9B3-4630-9ACE-8E003403A19B}" uniqueName="16" name="Column16" queryTableFieldId="16"/>
    <tableColumn id="17" xr3:uid="{1B9D0BD2-7B30-4A7F-9A49-5E54F6A7541A}" uniqueName="17" name="Column17" queryTableFieldId="17"/>
    <tableColumn id="18" xr3:uid="{0053084A-1F60-4EAC-B62B-2F17394DC92C}" uniqueName="18" name="Column18" queryTableFieldId="18"/>
    <tableColumn id="19" xr3:uid="{26CC29B2-AB54-4983-80CA-D82DB8015166}" uniqueName="19" name="Column19" queryTableFieldId="19"/>
    <tableColumn id="20" xr3:uid="{378238EC-A6D9-4A80-86FC-BBA60CC5B155}" uniqueName="20" name="Column20" queryTableFieldId="20"/>
    <tableColumn id="21" xr3:uid="{D6C06B85-E38A-47F1-B794-7A45D20A7019}" uniqueName="21" name="Column21" queryTableFieldId="21"/>
    <tableColumn id="22" xr3:uid="{721FAEFC-CC15-4A93-9A08-C0193E4CD975}" uniqueName="22" name="Column22" queryTableFieldId="22"/>
    <tableColumn id="23" xr3:uid="{8501370F-A8C4-479E-955A-89759503156C}" uniqueName="23" name="Column23" queryTableFieldId="23"/>
    <tableColumn id="24" xr3:uid="{64733AA5-00A9-4317-ACEB-7AE47C1FE1C2}" uniqueName="24" name="Column24" queryTableFieldId="24"/>
    <tableColumn id="25" xr3:uid="{C0EEACBC-C111-48DD-A149-69E7901C35F9}" uniqueName="25" name="Column25" queryTableFieldId="25"/>
    <tableColumn id="26" xr3:uid="{9E502506-8690-4ECA-9DEA-9FE30C925EAB}" uniqueName="26" name="Column26" queryTableFieldId="26"/>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D4359E3-CBE9-4224-9A79-FAFC66FF542E}" name="PP___14" displayName="PP___14" ref="A1:Z1000" tableType="queryTable" totalsRowShown="0">
  <autoFilter ref="A1:Z1000" xr:uid="{9D4359E3-CBE9-4224-9A79-FAFC66FF542E}"/>
  <tableColumns count="26">
    <tableColumn id="1" xr3:uid="{E0B466EF-66C7-41D4-BB43-027FC89661CE}" uniqueName="1" name="Project-partner " queryTableFieldId="1" dataDxfId="11"/>
    <tableColumn id="2" xr3:uid="{AF8E698B-6831-4056-A66E-F6CAD39D129E}" uniqueName="2" name="Date of the activity DD/MM/YYYY" queryTableFieldId="2" dataDxfId="10"/>
    <tableColumn id="3" xr3:uid="{A2355954-EB3A-493F-B105-5AADE9DFA9A7}" uniqueName="3" name="Duration of the contribution in hours" queryTableFieldId="3"/>
    <tableColumn id="4" xr3:uid="{FB1759A8-780C-48D2-8B3E-AFFDB3FB9BAD}" uniqueName="4" name="Presentations on project-related information (face-to-face and online via teams, zoom etc; in person); print media; online media" queryTableFieldId="4"/>
    <tableColumn id="5" xr3:uid="{2218FFA8-486D-4167-BD92-F378CA7D948A}" uniqueName="5" name="Short description (e. g. organiser and topic of the event, title of the presentation, web-addresses etc.)" queryTableFieldId="5"/>
    <tableColumn id="6" xr3:uid="{86B848F5-7C05-4841-9C58-F0667F74A725}" uniqueName="6" name="Place" queryTableFieldId="6"/>
    <tableColumn id="7" xr3:uid="{593654CF-F865-4D59-B2FB-610972D81346}" uniqueName="7" name="PR material used (project logo, roll-up, cube, video, presentation, flyer, poster, etc.) " queryTableFieldId="7"/>
    <tableColumn id="8" xr3:uid="{75391B6E-561D-49FE-ABEE-C414F560D1E1}" uniqueName="8" name="Persons reached general " queryTableFieldId="8"/>
    <tableColumn id="9" xr3:uid="{C4241E67-367A-458E-8E95-26F6D3E478EA}" uniqueName="9" name="Number of organisations reached" queryTableFieldId="9"/>
    <tableColumn id="10" xr3:uid="{84B6011D-8054-4071-A3C9-D83ABC3E2946}" uniqueName="10" name="Dissemination Level (local - international)" queryTableFieldId="10"/>
    <tableColumn id="11" xr3:uid="{8CE6ED89-48BF-453C-8BCD-64207A5C18F9}" uniqueName="11" name="Main target group" queryTableFieldId="11"/>
    <tableColumn id="12" xr3:uid="{03B718D1-3E73-481C-8C19-B056C906CDEC}" uniqueName="12" name="Print media/ number of print " queryTableFieldId="12"/>
    <tableColumn id="13" xr3:uid="{3B53967E-B301-4501-A294-572702D59B82}" uniqueName="13" name="Online media accesses per " queryTableFieldId="13"/>
    <tableColumn id="14" xr3:uid="{305FF9A7-9374-4E32-95C8-F16F6BED1B8A}" uniqueName="14" name="Kind of documents available" queryTableFieldId="14"/>
    <tableColumn id="15" xr3:uid="{32A3E639-8082-4402-A154-C29797747526}" uniqueName="15" name="Column15" queryTableFieldId="15"/>
    <tableColumn id="16" xr3:uid="{FB442E12-3A7C-4D71-BB64-17623FF66F6B}" uniqueName="16" name="Column16" queryTableFieldId="16"/>
    <tableColumn id="17" xr3:uid="{FB5BF715-845C-4414-B20F-6E22FC1BE263}" uniqueName="17" name="Column17" queryTableFieldId="17"/>
    <tableColumn id="18" xr3:uid="{F8CF4510-0C45-4480-B21E-DC995A0E3510}" uniqueName="18" name="Column18" queryTableFieldId="18"/>
    <tableColumn id="19" xr3:uid="{9A806461-276F-4A16-881C-28DBCAD5FE29}" uniqueName="19" name="Column19" queryTableFieldId="19"/>
    <tableColumn id="20" xr3:uid="{092A88AD-D0EB-4EB8-828A-BA8702A19261}" uniqueName="20" name="Column20" queryTableFieldId="20"/>
    <tableColumn id="21" xr3:uid="{549CCC35-FC5A-43F3-B759-C02F4A9E9359}" uniqueName="21" name="Column21" queryTableFieldId="21"/>
    <tableColumn id="22" xr3:uid="{5DF3FA6B-FDFE-4DC9-BC4B-40872DC983E3}" uniqueName="22" name="Column22" queryTableFieldId="22"/>
    <tableColumn id="23" xr3:uid="{7911E215-347E-4468-BBDC-7B5FBF2FA2DA}" uniqueName="23" name="Column23" queryTableFieldId="23"/>
    <tableColumn id="24" xr3:uid="{9A1424FB-6ED5-4135-A4C9-78E186C5B7CD}" uniqueName="24" name="Column24" queryTableFieldId="24"/>
    <tableColumn id="25" xr3:uid="{E0A37480-0F10-49D3-8707-FE35BAA3979C}" uniqueName="25" name="Column25" queryTableFieldId="25"/>
    <tableColumn id="26" xr3:uid="{C17D0F29-8EE9-4879-9814-1D73DF2D6F7F}" uniqueName="26" name="Column26" queryTableFieldId="26"/>
  </tableColumns>
  <tableStyleInfo name="TableStyleMedium7"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61105FF-71BF-4CFD-9042-B9FD3B31DADF}" name="PP___3" displayName="PP___3" ref="A1:Z1000" tableType="queryTable" totalsRowShown="0">
  <autoFilter ref="A1:Z1000" xr:uid="{061105FF-71BF-4CFD-9042-B9FD3B31DADF}"/>
  <tableColumns count="26">
    <tableColumn id="1" xr3:uid="{A4FBEA1B-E2FE-4C31-A3ED-544AA4EFDD8B}" uniqueName="1" name="Project-partner " queryTableFieldId="1" dataDxfId="9"/>
    <tableColumn id="2" xr3:uid="{35246BE1-5303-452D-B221-CF80E800C55F}" uniqueName="2" name="Date of the activity DD/MM/YYYY" queryTableFieldId="2" dataDxfId="8"/>
    <tableColumn id="3" xr3:uid="{0571DE6F-E8A9-478E-8F36-9EB2A58D22DE}" uniqueName="3" name="Duration of the contribution in hours" queryTableFieldId="3"/>
    <tableColumn id="4" xr3:uid="{1B410435-71E9-47D8-AA7C-E6A5538BB1BE}" uniqueName="4" name="Presentations on project-related information (face-to-face and online via teams, zoom etc; in person); print media; online media" queryTableFieldId="4"/>
    <tableColumn id="5" xr3:uid="{33C423F4-6F98-49D3-924F-E3266E56FAB2}" uniqueName="5" name="Short description (e. g. organiser and topic of the event, title of the presentation, web-addresses etc.)" queryTableFieldId="5"/>
    <tableColumn id="6" xr3:uid="{72025704-A323-4B90-BEF8-0D69379962A3}" uniqueName="6" name="Place" queryTableFieldId="6"/>
    <tableColumn id="7" xr3:uid="{A224981E-1337-4DB1-ABB5-BBBE42E403B0}" uniqueName="7" name="PR material used (project logo, roll-up, cube, video, presentation, flyer, poster, etc.) " queryTableFieldId="7"/>
    <tableColumn id="8" xr3:uid="{379B3E62-804B-48B6-B832-32121DC75F0B}" uniqueName="8" name="Persons reached general " queryTableFieldId="8"/>
    <tableColumn id="9" xr3:uid="{400EC563-9BCF-4828-88E7-947E55C2AEA2}" uniqueName="9" name="Number of organisations reached" queryTableFieldId="9"/>
    <tableColumn id="10" xr3:uid="{0E52E347-AC8B-42F7-B7AA-4145010A2BA5}" uniqueName="10" name="Dissemination Level (local - international)" queryTableFieldId="10"/>
    <tableColumn id="11" xr3:uid="{F0ED0AFF-49C7-4044-82D0-9935218C7469}" uniqueName="11" name="Main target group" queryTableFieldId="11"/>
    <tableColumn id="12" xr3:uid="{E4A5E69F-BC7D-4C6B-9A8A-9C7DBB37E780}" uniqueName="12" name="Print media/ number of print " queryTableFieldId="12"/>
    <tableColumn id="13" xr3:uid="{C094463D-A399-45F2-8CB9-4EDBF49AA0FE}" uniqueName="13" name="Online media accesses per " queryTableFieldId="13"/>
    <tableColumn id="14" xr3:uid="{5594B200-5C45-4075-9615-F8238707F126}" uniqueName="14" name="Kind of documents available" queryTableFieldId="14"/>
    <tableColumn id="15" xr3:uid="{F9B193E7-CD73-4A9C-929E-70B005183831}" uniqueName="15" name="Column15" queryTableFieldId="15"/>
    <tableColumn id="16" xr3:uid="{C964FC1A-4A2F-49C4-B7B0-639EDE1A4AF7}" uniqueName="16" name="Column16" queryTableFieldId="16"/>
    <tableColumn id="17" xr3:uid="{81128632-9145-4B67-ADC7-0766BE2AF53D}" uniqueName="17" name="Column17" queryTableFieldId="17"/>
    <tableColumn id="18" xr3:uid="{2AAF0959-2342-4304-AB5A-7676671AFCFD}" uniqueName="18" name="Column18" queryTableFieldId="18"/>
    <tableColumn id="19" xr3:uid="{BE621927-E7FC-4931-AAD8-CC06C40C420D}" uniqueName="19" name="Column19" queryTableFieldId="19"/>
    <tableColumn id="20" xr3:uid="{52064410-361D-4095-A6F5-23521436B66E}" uniqueName="20" name="Column20" queryTableFieldId="20"/>
    <tableColumn id="21" xr3:uid="{AD60154C-1085-430C-902A-45D42DDD2A86}" uniqueName="21" name="Column21" queryTableFieldId="21"/>
    <tableColumn id="22" xr3:uid="{4BFCDC1D-C3EC-4CD5-907F-4F688CABA3D7}" uniqueName="22" name="Column22" queryTableFieldId="22"/>
    <tableColumn id="23" xr3:uid="{53242A13-77F6-4CD8-AA27-088AB329B3F9}" uniqueName="23" name="Column23" queryTableFieldId="23"/>
    <tableColumn id="24" xr3:uid="{AB2B994C-F862-45EA-A1FC-AF47BFF8E5C3}" uniqueName="24" name="Column24" queryTableFieldId="24"/>
    <tableColumn id="25" xr3:uid="{E4FB24A9-0814-4EBB-91AC-38A9E8BD491F}" uniqueName="25" name="Column25" queryTableFieldId="25"/>
    <tableColumn id="26" xr3:uid="{019B0FA2-8943-4C6C-B169-38D0CA0C1CAD}" uniqueName="26" name="Column26" queryTableFieldId="26"/>
  </tableColumns>
  <tableStyleInfo name="TableStyleMedium7"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9F9988C-2817-4B67-BC86-0FA3AC1990F8}" name="PP___20" displayName="PP___20" ref="A1:Z999" tableType="queryTable" totalsRowShown="0">
  <autoFilter ref="A1:Z999" xr:uid="{79F9988C-2817-4B67-BC86-0FA3AC1990F8}"/>
  <tableColumns count="26">
    <tableColumn id="1" xr3:uid="{CABF7D70-5244-4D70-B21F-9D9F1C003770}" uniqueName="1" name="Project-partner " queryTableFieldId="1" dataDxfId="7"/>
    <tableColumn id="2" xr3:uid="{54BBD6A9-E7B6-41B0-AF07-D46576B90FEB}" uniqueName="2" name="Date of the activity DD/MM/YYYY" queryTableFieldId="2" dataDxfId="6"/>
    <tableColumn id="3" xr3:uid="{A727458C-9842-41AC-A59A-C8E1E37BF8F5}" uniqueName="3" name="Duration of the contribution in hours" queryTableFieldId="3"/>
    <tableColumn id="4" xr3:uid="{4AE15B1B-0D53-4352-A03D-650CCA421E94}" uniqueName="4" name="Presentations on project-related information (face-to-face and online via teams, zoom etc; in person); print media; online media" queryTableFieldId="4"/>
    <tableColumn id="5" xr3:uid="{8E6F0D11-B6F4-4AE2-8CC6-1ACBA83DF505}" uniqueName="5" name="Short description (e. g. organiser and topic of the event, title of the presentation, web-addresses etc.)" queryTableFieldId="5"/>
    <tableColumn id="6" xr3:uid="{CBB68235-FA96-43FB-87F5-A1FBA751F2EB}" uniqueName="6" name="Place" queryTableFieldId="6"/>
    <tableColumn id="7" xr3:uid="{3409BD50-8581-4684-9A54-9DEBD33A020B}" uniqueName="7" name="PR material used (project logo, roll-up, cube, video, presentation, flyer, poster, etc.) " queryTableFieldId="7"/>
    <tableColumn id="8" xr3:uid="{68FBCBD1-BD15-4184-8F3D-5A07FAE1F83D}" uniqueName="8" name="Persons reached general " queryTableFieldId="8"/>
    <tableColumn id="9" xr3:uid="{01AA1CCB-A5DA-47B7-A84C-CB8FC380938E}" uniqueName="9" name="Number of organisations reached" queryTableFieldId="9"/>
    <tableColumn id="10" xr3:uid="{0AB24D8D-8F99-4B5E-8B5E-48E81E9989ED}" uniqueName="10" name="Dissemination Level (local - international)" queryTableFieldId="10"/>
    <tableColumn id="11" xr3:uid="{A20317C8-EC7B-4611-A537-913A9A190BAD}" uniqueName="11" name="Main target group" queryTableFieldId="11"/>
    <tableColumn id="12" xr3:uid="{B587E8F5-8055-4FEA-BB0B-A7EB0F633C22}" uniqueName="12" name="Print media/ number of print " queryTableFieldId="12"/>
    <tableColumn id="13" xr3:uid="{3341F0A2-51FD-42A1-BE5C-56697089C334}" uniqueName="13" name="Online media accesses per " queryTableFieldId="13"/>
    <tableColumn id="14" xr3:uid="{D7740C06-3CC1-418B-BD15-B38C85AA0CED}" uniqueName="14" name="Kind of documents available" queryTableFieldId="14"/>
    <tableColumn id="15" xr3:uid="{DFE74AAD-2833-4E59-B2CA-427DB32971F9}" uniqueName="15" name="Column15" queryTableFieldId="15"/>
    <tableColumn id="16" xr3:uid="{4FE448A3-3767-4291-910D-EB2C8B71382A}" uniqueName="16" name="Column16" queryTableFieldId="16"/>
    <tableColumn id="17" xr3:uid="{CA26480F-9058-4D46-ABA6-A04726E4055C}" uniqueName="17" name="Column17" queryTableFieldId="17"/>
    <tableColumn id="18" xr3:uid="{CEEAB5C2-225F-44B1-A52E-69B2B3629851}" uniqueName="18" name="Column18" queryTableFieldId="18"/>
    <tableColumn id="19" xr3:uid="{390EF884-5239-4B22-94CD-80009231BD75}" uniqueName="19" name="Column19" queryTableFieldId="19"/>
    <tableColumn id="20" xr3:uid="{56B1FDDA-43C5-455C-B932-669B473B6107}" uniqueName="20" name="Column20" queryTableFieldId="20"/>
    <tableColumn id="21" xr3:uid="{BB5ED7C3-B38A-4D96-A4E1-81C896EB06D4}" uniqueName="21" name="Column21" queryTableFieldId="21"/>
    <tableColumn id="22" xr3:uid="{1D484CCF-CFAD-490A-B9CA-BAE9DF907149}" uniqueName="22" name="Column22" queryTableFieldId="22"/>
    <tableColumn id="23" xr3:uid="{8AB8510E-B0A9-430E-A2B7-D7DF11FB2A5C}" uniqueName="23" name="Column23" queryTableFieldId="23"/>
    <tableColumn id="24" xr3:uid="{6332DA1D-CE97-432C-896E-8F074BF39171}" uniqueName="24" name="Column24" queryTableFieldId="24"/>
    <tableColumn id="25" xr3:uid="{E483266E-22FB-4CFF-92FF-F4ED99E6D5E8}" uniqueName="25" name="Column25" queryTableFieldId="25"/>
    <tableColumn id="26" xr3:uid="{C8B781FF-3326-4E7F-B550-12677DA939C4}" uniqueName="26" name="Column26" queryTableFieldId="26"/>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5BF790E-A710-4E7A-B194-444D60180014}" name="PP___9" displayName="PP___9" ref="A1:Z1000" tableType="queryTable" totalsRowShown="0">
  <autoFilter ref="A1:Z1000" xr:uid="{95BF790E-A710-4E7A-B194-444D60180014}"/>
  <tableColumns count="26">
    <tableColumn id="1" xr3:uid="{CC052686-B4BD-4049-B086-7CFA7911D522}" uniqueName="1" name="Project-partner " queryTableFieldId="1" dataDxfId="5"/>
    <tableColumn id="2" xr3:uid="{C095C3E7-0A00-46FA-A1BC-EA0D319B9EA9}" uniqueName="2" name="Date of the activity DD/MM/YYYY" queryTableFieldId="2" dataDxfId="4"/>
    <tableColumn id="3" xr3:uid="{9948B0A8-E039-460B-B14D-B24126F3DE2B}" uniqueName="3" name="Duration of the contribution in hours" queryTableFieldId="3"/>
    <tableColumn id="4" xr3:uid="{81548928-B166-484C-9155-3C4D3780EEB4}" uniqueName="4" name="Presentations on project-related information (face-to-face and online via teams, zoom etc; in person); print media; online media" queryTableFieldId="4"/>
    <tableColumn id="5" xr3:uid="{F933A158-00BB-4BD7-A983-8096EB1841D0}" uniqueName="5" name="Short description (e. g. organiser and topic of the event, title of the presentation, web-addresses etc.)" queryTableFieldId="5"/>
    <tableColumn id="6" xr3:uid="{A1DBB553-D0D2-48FC-9E81-4B4F8A020ED7}" uniqueName="6" name="Place" queryTableFieldId="6"/>
    <tableColumn id="7" xr3:uid="{CAE2C37D-81BF-4952-BDC9-FC9803DCEC60}" uniqueName="7" name="PR material used (project logo, roll-up, cube, video, presentation, flyer, poster, etc.) " queryTableFieldId="7"/>
    <tableColumn id="8" xr3:uid="{5D4B8FB8-1B62-4CFA-B2C1-FCDD13948C1F}" uniqueName="8" name="Persons reached general " queryTableFieldId="8"/>
    <tableColumn id="9" xr3:uid="{629CD64B-6466-4FBC-BC96-6D06545155AE}" uniqueName="9" name="Number of organisations reached" queryTableFieldId="9"/>
    <tableColumn id="10" xr3:uid="{BEB029F9-2AB6-496F-BDFC-72B1BD2FD768}" uniqueName="10" name="Dissemination Level (local - international)" queryTableFieldId="10"/>
    <tableColumn id="11" xr3:uid="{FD49678D-BE82-447A-8E83-CB1D4F0FC8E0}" uniqueName="11" name="Main target group" queryTableFieldId="11"/>
    <tableColumn id="12" xr3:uid="{992C64DA-4396-4792-9318-867B5A6C9F5D}" uniqueName="12" name="Print media/ number of print " queryTableFieldId="12"/>
    <tableColumn id="13" xr3:uid="{6B371E3B-71F7-432E-BB6D-519364BF35F6}" uniqueName="13" name="Online media accesses per " queryTableFieldId="13"/>
    <tableColumn id="14" xr3:uid="{40AEF916-4BC9-4E3B-8952-29BC52EAF62C}" uniqueName="14" name="Kind of documents available" queryTableFieldId="14"/>
    <tableColumn id="15" xr3:uid="{E144ADD3-6E97-4E63-8438-E11081EBFC6D}" uniqueName="15" name="Column15" queryTableFieldId="15"/>
    <tableColumn id="16" xr3:uid="{C780E561-3B99-4D1D-9377-C4064C64B714}" uniqueName="16" name="Column16" queryTableFieldId="16"/>
    <tableColumn id="17" xr3:uid="{B83C3A49-7BBE-4BD9-81AE-9158AF7849E1}" uniqueName="17" name="Column17" queryTableFieldId="17"/>
    <tableColumn id="18" xr3:uid="{269ABC71-ABDD-4258-9DA7-9EA9A1832DEC}" uniqueName="18" name="Column18" queryTableFieldId="18"/>
    <tableColumn id="19" xr3:uid="{4A51B889-0EC8-4827-B410-42447F2DE3F2}" uniqueName="19" name="Column19" queryTableFieldId="19"/>
    <tableColumn id="20" xr3:uid="{6C5C6315-36E3-4EE8-B226-BCBFAC94704A}" uniqueName="20" name="Column20" queryTableFieldId="20"/>
    <tableColumn id="21" xr3:uid="{6335A523-4FEC-4D63-A5D8-E0718EA7FE87}" uniqueName="21" name="Column21" queryTableFieldId="21"/>
    <tableColumn id="22" xr3:uid="{25295FA4-8D95-4EFF-BBC8-AEB2681C6D55}" uniqueName="22" name="Column22" queryTableFieldId="22"/>
    <tableColumn id="23" xr3:uid="{6BC197A7-C6E8-4C2B-85DB-B42C61959BC5}" uniqueName="23" name="Column23" queryTableFieldId="23"/>
    <tableColumn id="24" xr3:uid="{4456263D-FFB7-430E-9380-9E7FFCBBBB87}" uniqueName="24" name="Column24" queryTableFieldId="24"/>
    <tableColumn id="25" xr3:uid="{F27D7697-D865-4572-8DE6-D66B7A6AB9DE}" uniqueName="25" name="Column25" queryTableFieldId="25"/>
    <tableColumn id="26" xr3:uid="{96E62AA3-2122-47E7-AF9F-F007622A4C6D}" uniqueName="26" name="Column26" queryTableFieldId="26"/>
  </tableColumns>
  <tableStyleInfo name="TableStyleMedium7"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05704C0-BF6F-43BA-A73C-285E51AC6D68}" name="PP___4" displayName="PP___4" ref="A1:Z989" tableType="queryTable" totalsRowShown="0">
  <autoFilter ref="A1:Z989" xr:uid="{E05704C0-BF6F-43BA-A73C-285E51AC6D68}"/>
  <tableColumns count="26">
    <tableColumn id="1" xr3:uid="{B3064269-8760-49D3-9289-F2BDC57A8AF7}" uniqueName="1" name="Project-partner " queryTableFieldId="1" dataDxfId="3"/>
    <tableColumn id="2" xr3:uid="{BBBDCE33-050D-48C4-BC32-AC9CB51F5EB7}" uniqueName="2" name="Date of the activity DD/MM/YYYY" queryTableFieldId="2" dataDxfId="2"/>
    <tableColumn id="3" xr3:uid="{DC614D6E-ED60-4F30-9B25-A03C6ED7FF73}" uniqueName="3" name="Duration of the contribution in hours" queryTableFieldId="3"/>
    <tableColumn id="4" xr3:uid="{9C8CABB2-95F2-44DB-A565-ABDB48E6FE13}" uniqueName="4" name="Presentations on project-related information (face-to-face and online via teams, zoom etc; in person); print media; online media" queryTableFieldId="4"/>
    <tableColumn id="5" xr3:uid="{1CC48DBE-D629-4BA9-9564-5DD76EC73443}" uniqueName="5" name="Short description (e. g. organiser and topic of the event, title of the presentation, web-addresses etc.)" queryTableFieldId="5"/>
    <tableColumn id="6" xr3:uid="{5E1293D5-C347-454F-A799-6397DA1D39D9}" uniqueName="6" name="Place" queryTableFieldId="6"/>
    <tableColumn id="7" xr3:uid="{CA1936DE-4AAF-4576-811F-26F1AECE2EA6}" uniqueName="7" name="PR material used (project logo, roll-up, cube, video, presentation, flyer, poster, etc.) " queryTableFieldId="7"/>
    <tableColumn id="8" xr3:uid="{B80AD75C-DB68-4CFB-8130-3194054D909C}" uniqueName="8" name="Persons reached general " queryTableFieldId="8"/>
    <tableColumn id="9" xr3:uid="{081F1646-CE61-41F0-AC38-1B778583E4D8}" uniqueName="9" name="Number of organisations reached" queryTableFieldId="9"/>
    <tableColumn id="10" xr3:uid="{0753C358-565B-4E2A-B7B5-FCF0EDB47228}" uniqueName="10" name="Dissemination Level (local - international)" queryTableFieldId="10"/>
    <tableColumn id="11" xr3:uid="{E17D5960-DE08-4FA2-AD3D-7974AF4DB17D}" uniqueName="11" name="Main target group" queryTableFieldId="11"/>
    <tableColumn id="12" xr3:uid="{2DC86811-E522-4172-B895-90802E8B84E7}" uniqueName="12" name="Print media/ number of print " queryTableFieldId="12"/>
    <tableColumn id="13" xr3:uid="{B785651B-3D2E-4998-90E1-F5C6573D44B1}" uniqueName="13" name="Online media accesses per " queryTableFieldId="13"/>
    <tableColumn id="14" xr3:uid="{8C4EE992-2604-454F-9CB7-A9664EE1CB73}" uniqueName="14" name="Kind of documents available" queryTableFieldId="14"/>
    <tableColumn id="15" xr3:uid="{BC6802C3-9F0C-4C76-B2CC-63A0A2CA1655}" uniqueName="15" name="Column15" queryTableFieldId="15"/>
    <tableColumn id="16" xr3:uid="{4A6CEFF9-E055-4D65-9D1C-9274FA3E24FC}" uniqueName="16" name="Column16" queryTableFieldId="16"/>
    <tableColumn id="17" xr3:uid="{4D141EEC-84CA-4005-9E4F-9D4226E0B479}" uniqueName="17" name="Column17" queryTableFieldId="17"/>
    <tableColumn id="18" xr3:uid="{653D4580-3B72-4AFC-86B1-B71A8EC463C0}" uniqueName="18" name="Column18" queryTableFieldId="18"/>
    <tableColumn id="19" xr3:uid="{3D3FDFE1-2277-4667-BD18-183702972C36}" uniqueName="19" name="Column19" queryTableFieldId="19"/>
    <tableColumn id="20" xr3:uid="{154A144C-D452-400D-B57D-6BB5C1586212}" uniqueName="20" name="Column20" queryTableFieldId="20"/>
    <tableColumn id="21" xr3:uid="{840F8B22-BD4F-4F86-9816-C85A3B2F940A}" uniqueName="21" name="Column21" queryTableFieldId="21"/>
    <tableColumn id="22" xr3:uid="{0D67DA1E-6CEB-4102-A47B-BF4F9B6BFA0E}" uniqueName="22" name="Column22" queryTableFieldId="22"/>
    <tableColumn id="23" xr3:uid="{0884BFC2-FFEC-468F-B806-4673DB24169E}" uniqueName="23" name="Column23" queryTableFieldId="23"/>
    <tableColumn id="24" xr3:uid="{13222333-16D1-44F1-B380-DEF1ED2C9A50}" uniqueName="24" name="Column24" queryTableFieldId="24"/>
    <tableColumn id="25" xr3:uid="{E2F839A5-DE61-49A5-93B7-9E35C3BE7510}" uniqueName="25" name="Column25" queryTableFieldId="25"/>
    <tableColumn id="26" xr3:uid="{6D598986-B445-40A2-AF06-CDD1F4E26760}" uniqueName="26" name="Column26" queryTableFieldId="26"/>
  </tableColumns>
  <tableStyleInfo name="TableStyleMedium7"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4E54F84-65D4-4E3A-BA48-8443E0159B3B}" name="PP___19" displayName="PP___19" ref="A1:Z1000" tableType="queryTable" totalsRowShown="0">
  <autoFilter ref="A1:Z1000" xr:uid="{C4E54F84-65D4-4E3A-BA48-8443E0159B3B}"/>
  <tableColumns count="26">
    <tableColumn id="1" xr3:uid="{FB7FB9FE-B89E-4A97-B0A3-86521A5047E3}" uniqueName="1" name="Project-partner " queryTableFieldId="1" dataDxfId="1"/>
    <tableColumn id="2" xr3:uid="{8D38D87A-D93B-4D3F-92F7-81DC3BF028CE}" uniqueName="2" name="Date of the activity DD/MM/YYYY" queryTableFieldId="2" dataDxfId="0"/>
    <tableColumn id="3" xr3:uid="{3866933D-907C-4B0B-AC9D-D4E4F40085BD}" uniqueName="3" name="Duration of the contribution in hours" queryTableFieldId="3"/>
    <tableColumn id="4" xr3:uid="{B05AF7D9-8D5D-4FC2-A9A0-E3D8EFC0B5A7}" uniqueName="4" name="Presentations on project-related information (face-to-face and online via teams, zoom etc; in person); print media; online media" queryTableFieldId="4"/>
    <tableColumn id="5" xr3:uid="{7A82348E-265B-467D-A930-7C7B9484992C}" uniqueName="5" name="Short description (e. g. organiser and topic of the event, title of the presentation, web-addresses etc.)" queryTableFieldId="5"/>
    <tableColumn id="6" xr3:uid="{C35E52C3-60C5-4626-9FAD-0FE9F400BF8A}" uniqueName="6" name="Place" queryTableFieldId="6"/>
    <tableColumn id="7" xr3:uid="{21729C97-7156-43F9-B0D3-0C1483A23277}" uniqueName="7" name="PR material used (project logo, roll-up, cube, video, presentation, flyer, poster, etc.) " queryTableFieldId="7"/>
    <tableColumn id="8" xr3:uid="{D5E8F91F-3AB4-463C-B452-A1CB5F1EE671}" uniqueName="8" name="Persons reached general " queryTableFieldId="8"/>
    <tableColumn id="9" xr3:uid="{65F45AB2-308C-4822-B9AA-FC9B96B6A727}" uniqueName="9" name="Number of organisations reached" queryTableFieldId="9"/>
    <tableColumn id="10" xr3:uid="{AAF1FA58-18DB-4496-9968-1A78F5CE209B}" uniqueName="10" name="Dissemination Level (local - international)" queryTableFieldId="10"/>
    <tableColumn id="11" xr3:uid="{47339490-D7E6-4A0A-A103-A883FB0AA767}" uniqueName="11" name="Main target group" queryTableFieldId="11"/>
    <tableColumn id="12" xr3:uid="{FA2509DB-3E82-4994-BDB6-0A1906870349}" uniqueName="12" name="Print media/ number of print " queryTableFieldId="12"/>
    <tableColumn id="13" xr3:uid="{4DA0F50E-11FA-4989-BA86-BA2B0C45E35F}" uniqueName="13" name="Online media accesses per " queryTableFieldId="13"/>
    <tableColumn id="14" xr3:uid="{21D117CF-8252-40B8-9EDF-48E90E32C7EB}" uniqueName="14" name="Kind of documents available" queryTableFieldId="14"/>
    <tableColumn id="15" xr3:uid="{323189F3-E245-4783-9504-B5EB6E9A3655}" uniqueName="15" name="Column15" queryTableFieldId="15"/>
    <tableColumn id="16" xr3:uid="{FA5ED056-C2F3-4519-9564-55370F85EA34}" uniqueName="16" name="Column16" queryTableFieldId="16"/>
    <tableColumn id="17" xr3:uid="{4D1FD16C-2DC0-4E9F-BE2F-836FFCE2E14F}" uniqueName="17" name="Column17" queryTableFieldId="17"/>
    <tableColumn id="18" xr3:uid="{EF3402CB-F354-4EE1-A59C-52742022C05A}" uniqueName="18" name="Column18" queryTableFieldId="18"/>
    <tableColumn id="19" xr3:uid="{ADECD958-1776-4138-9F65-2CA8A1E9BBFA}" uniqueName="19" name="Column19" queryTableFieldId="19"/>
    <tableColumn id="20" xr3:uid="{B8B18EC0-3378-4688-83B5-B5522FE3446F}" uniqueName="20" name="Column20" queryTableFieldId="20"/>
    <tableColumn id="21" xr3:uid="{C7F87CB2-0A48-485D-85D8-2497794EC2F0}" uniqueName="21" name="Column21" queryTableFieldId="21"/>
    <tableColumn id="22" xr3:uid="{FCE32DF8-14F7-4810-ACA9-AF701D5BAEF7}" uniqueName="22" name="Column22" queryTableFieldId="22"/>
    <tableColumn id="23" xr3:uid="{5B690096-B2EA-440D-887B-71074E08C845}" uniqueName="23" name="Column23" queryTableFieldId="23"/>
    <tableColumn id="24" xr3:uid="{355941A0-4F44-4119-A030-6EE04F3B2D13}" uniqueName="24" name="Column24" queryTableFieldId="24"/>
    <tableColumn id="25" xr3:uid="{39B5B156-712A-457A-93F9-46755779CFD7}" uniqueName="25" name="Column25" queryTableFieldId="25"/>
    <tableColumn id="26" xr3:uid="{5133CF75-2FBD-4324-810D-2A7FAE4A4F4A}" uniqueName="26" name="Column26" queryTableFieldId="26"/>
  </tableColumns>
  <tableStyleInfo name="TableStyleMedium7"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3CAED-82A1-4FDD-B743-2DC5A215556B}">
  <dimension ref="A1:G31"/>
  <sheetViews>
    <sheetView topLeftCell="A7" workbookViewId="0">
      <selection activeCell="C32" sqref="C32"/>
    </sheetView>
  </sheetViews>
  <sheetFormatPr baseColWidth="10" defaultRowHeight="14.4" x14ac:dyDescent="0.35"/>
  <cols>
    <col min="2" max="2" width="13.5546875" customWidth="1"/>
  </cols>
  <sheetData>
    <row r="1" spans="1:7" x14ac:dyDescent="0.35">
      <c r="C1" t="s">
        <v>979</v>
      </c>
      <c r="E1" t="s">
        <v>980</v>
      </c>
      <c r="G1" t="s">
        <v>1749</v>
      </c>
    </row>
    <row r="3" spans="1:7" x14ac:dyDescent="0.35">
      <c r="A3" t="s">
        <v>779</v>
      </c>
      <c r="C3">
        <f>SUM(ALL_bereinigt!H2:H454)</f>
        <v>764810</v>
      </c>
      <c r="E3">
        <f>SUM(ALL_2024!H1:H287)</f>
        <v>302287</v>
      </c>
      <c r="G3">
        <f>SUM(C3,E3)</f>
        <v>1067097</v>
      </c>
    </row>
    <row r="5" spans="1:7" x14ac:dyDescent="0.35">
      <c r="A5" t="s">
        <v>780</v>
      </c>
      <c r="C5">
        <f>SUM(ALL_bereinigt!I2:I454)</f>
        <v>10832</v>
      </c>
      <c r="E5">
        <f>SUM(ALL_2024!I1:I287)</f>
        <v>6297</v>
      </c>
      <c r="G5">
        <f>SUM(C5,E5)</f>
        <v>17129</v>
      </c>
    </row>
    <row r="7" spans="1:7" x14ac:dyDescent="0.35">
      <c r="A7" t="s">
        <v>681</v>
      </c>
      <c r="C7">
        <f>ROWS(ALL_bereinigt!H2:H454)</f>
        <v>453</v>
      </c>
      <c r="E7">
        <f>ROWS(ALL_2024!H1:H287)</f>
        <v>287</v>
      </c>
      <c r="G7">
        <f>SUM(C7,E7)</f>
        <v>740</v>
      </c>
    </row>
    <row r="9" spans="1:7" x14ac:dyDescent="0.35">
      <c r="A9" t="s">
        <v>677</v>
      </c>
      <c r="C9">
        <f>COUNTIF(ALL_bereinigt!D2:D454, "Online - own website ")+COUNTIF(ALL_bereinigt!D2:D454,"Online - own website")+COUNTIF(ALL_bereinigt!D2:D454,"Online - newsletter ")+COUNTIF(ALL_bereinigt!D2:D454,"Online - newsletter")+COUNTIF(ALL_bereinigt!D2:D454,"Online - social media (twitter, linkdIn, facebook etc.)" )+ COUNTIF(ALL_bereinigt!D2:D454,"Online - social media (twitter, linkdIn, facebook etc.) " )+ COUNTIF(ALL_bereinigt!D2:D454,"Online - professional journal etc." )+ COUNTIF(ALL_bereinigt!D2:D454,"Online")</f>
        <v>201</v>
      </c>
      <c r="E9">
        <f>COUNTIF(ALL_2024!D1:D287, "Online - own website ")+ COUNTIF(ALL_2024!D1:D287,"Online - own website")+ COUNTIF(ALL_2024!D1:D287,"Online - newsletter ")+ COUNTIF(ALL_2024!D1:D287,"Online - newsletter")+ COUNTIF(ALL_2024!D1:D287,"Online - social media (twitter, linkdIn, facebook etc.)" )+ COUNTIF(ALL_2024!D1:D287,"Online - social media (twitter, linkdIn, facebook etc.) " )+ COUNTIF(ALL_2024!D1:D287,"Online - professional journal etc." )+ COUNTIF(ALL_2024!D1:D287,"Online")</f>
        <v>127</v>
      </c>
      <c r="G9">
        <f>SUM(C9,E9)</f>
        <v>328</v>
      </c>
    </row>
    <row r="11" spans="1:7" x14ac:dyDescent="0.35">
      <c r="A11" t="s">
        <v>679</v>
      </c>
      <c r="C11">
        <f xml:space="preserve"> COUNTIF(ALL_bereinigt!D2:D454, "Print - book publication" )+ COUNTIF(ALL_bereinigt!D2:D454, "Print - book publication " )+ COUNTIF(ALL_bereinigt!D2:D454, "Print - professional Journals " )+ COUNTIF(ALL_bereinigt!D2:D454, "Print - press releases, newspapers " ) + COUNTIF( ALL_bereinigt!D2:D454, "Print - folders, flyers") + COUNTIF( ALL_bereinigt!D2:D454, "Print - folders, flyers ")</f>
        <v>15</v>
      </c>
      <c r="E11">
        <f xml:space="preserve"> COUNTIF(ALL_2024!D1:D287, "Print - book publication" )+ COUNTIF(ALL_2024!D1:D287, "Print - book publication " )+ COUNTIF(ALL_2024!D1:D287, "Print - professional Journals " )+ COUNTIF(ALL_2024!D1:D287, "Print - press releases, newspapers " ) + COUNTIF(ALL_2024!D1:D287, "Print - folders, flyers") + COUNTIF( ALL_2024!D1:D287, "Print - folders, flyers ")</f>
        <v>15</v>
      </c>
      <c r="G11">
        <f>SUM(C11,E11)</f>
        <v>30</v>
      </c>
    </row>
    <row r="13" spans="1:7" x14ac:dyDescent="0.35">
      <c r="A13" t="s">
        <v>678</v>
      </c>
      <c r="C13">
        <f>COUNTIF(ALL_bereinigt!D2:D454, "other event with presentation about 3 LoE") + COUNTIF(ALL_bereinigt!D2:D454, "product-, projectplacement of 3 LoE") + COUNTIF(ALL_bereinigt!D2:D454, "3 LoE event ") + COUNTIF(ALL_bereinigt!D2:D454, "Press conference and round table about 3 LoE") + COUNTIF(ALL_bereinigt!D2:D454, "Workshop for contents of 3 LoE") + COUNTIF(ALL_bereinigt!D2:D454, "Poster presentation about 3 LoE") + COUNTIF(ALL_bereinigt!D2:D454, "consultations about 3 LoE") + COUNTIF(ALL_bereinigt!D2:D454, "andere Veranstaltung mit Präsentation über 3 LoE") + COUNTIF(ALL_bereinigt!D2:D454, "Training") + + COUNTIF(ALL_bereinigt!D2:D454, "Workshops")</f>
        <v>220</v>
      </c>
      <c r="E13">
        <f>COUNTIF(ALL_2024!D1:D287, "other event with presentation about 3 LoE") + COUNTIF(ALL_2024!D1:D287, "product-, projectplacement of 3 LoE") + COUNTIF(ALL_2024!D1:D287, "3 LoE event ") + COUNTIF(ALL_2024!D1:D287, "Press conference and round table about 3 LoE") + COUNTIF(ALL_2024!D1:D287, "Workshop for contents of 3 LoE") + COUNTIF(ALL_2024!D1:D287, "Poster presentation about 3 LoE") + COUNTIF(ALL_2024!D1:D287, "consultations about 3 LoE") + COUNTIF(ALL_2024!D1:D287, "andere Veranstaltung mit Präsentation über 3 LoE") + COUNTIF(ALL_2024!D1:D287, "Training") + COUNTIF(ALL_2024!D1:D287, "Workshops")</f>
        <v>129</v>
      </c>
      <c r="G13">
        <f>SUM(C13,E13)</f>
        <v>349</v>
      </c>
    </row>
    <row r="15" spans="1:7" x14ac:dyDescent="0.35">
      <c r="A15" t="s">
        <v>680</v>
      </c>
      <c r="C15">
        <f>COUNTIF(ALL_bereinigt!D2:D454, "Press conference and round table about 3 LoE")</f>
        <v>5</v>
      </c>
      <c r="E15">
        <f>COUNTIF(ALL_2024!D1:D287, "Press conference and round table about 3 LoE")</f>
        <v>1</v>
      </c>
      <c r="G15">
        <f>SUM(C15,E15)</f>
        <v>6</v>
      </c>
    </row>
    <row r="17" spans="1:7" x14ac:dyDescent="0.35">
      <c r="A17" t="s">
        <v>781</v>
      </c>
      <c r="C17">
        <f>SUM(ALL_bereinigt!C2:C454)</f>
        <v>625.25</v>
      </c>
      <c r="E17">
        <f>SUM(ALL_2024!C1:C287)</f>
        <v>628.25</v>
      </c>
      <c r="G17">
        <f>SUM(C17,E17)</f>
        <v>1253.5</v>
      </c>
    </row>
    <row r="19" spans="1:7" x14ac:dyDescent="0.35">
      <c r="A19" t="s">
        <v>782</v>
      </c>
      <c r="C19" cm="1">
        <f t="array" ref="C19">SUM(1/IF(COUNTIF(ALL_bereinigt!F2:F454,ALL_bereinigt!F2:F454)=0,1,COUNTIF(ALL_bereinigt!F2:F454,ALL_bereinigt!F2:F454)))-COUNTBLANK(ALL_bereinigt!F2:F454)</f>
        <v>61.999999999999091</v>
      </c>
      <c r="E19" cm="1">
        <f t="array" ref="E19">SUM(1/IF(COUNTIF(ALL_2024!F1:F287,ALL_2024!F1:F287)=0,1,COUNTIF(ALL_2024!F1:F287,ALL_2024!F1:F287)))-COUNTBLANK(ALL_2024!F1:F287)</f>
        <v>52.000000000000398</v>
      </c>
      <c r="G19">
        <f>SUM(C19,E19)</f>
        <v>113.99999999999949</v>
      </c>
    </row>
    <row r="21" spans="1:7" x14ac:dyDescent="0.35">
      <c r="A21" t="s">
        <v>1747</v>
      </c>
      <c r="C21">
        <f>COUNTIF(ALL_bereinigt!J2:J454, "Local")</f>
        <v>25</v>
      </c>
      <c r="E21">
        <f>COUNTIF(ALL_2024!J1:J287, "Local")</f>
        <v>20</v>
      </c>
      <c r="G21">
        <f>SUM(C21,E21)</f>
        <v>45</v>
      </c>
    </row>
    <row r="23" spans="1:7" x14ac:dyDescent="0.35">
      <c r="A23" t="s">
        <v>1746</v>
      </c>
      <c r="C23">
        <f>COUNTIF(ALL_bereinigt!J2:J454, "Regional")</f>
        <v>86</v>
      </c>
      <c r="E23">
        <f>COUNTIF(ALL_2024!J1:J287, "Regional")</f>
        <v>44</v>
      </c>
      <c r="G23">
        <f>SUM(C23,E23)</f>
        <v>130</v>
      </c>
    </row>
    <row r="25" spans="1:7" x14ac:dyDescent="0.35">
      <c r="A25" t="s">
        <v>1745</v>
      </c>
      <c r="C25">
        <f>COUNTIF(ALL_bereinigt!J2:J454, "National")</f>
        <v>73</v>
      </c>
      <c r="E25">
        <f>COUNTIF(ALL_2024!J1:J287, "National")</f>
        <v>52</v>
      </c>
      <c r="G25">
        <f>SUM(C25,E25)</f>
        <v>125</v>
      </c>
    </row>
    <row r="27" spans="1:7" x14ac:dyDescent="0.35">
      <c r="A27" t="s">
        <v>1743</v>
      </c>
      <c r="C27">
        <f>COUNTIF(ALL_bereinigt!J2:J454, "European")</f>
        <v>30</v>
      </c>
      <c r="E27">
        <f>COUNTIF(ALL_2024!J1:J287, "European")</f>
        <v>9</v>
      </c>
      <c r="G27">
        <f>SUM(C27,E27)</f>
        <v>39</v>
      </c>
    </row>
    <row r="29" spans="1:7" x14ac:dyDescent="0.35">
      <c r="A29" t="s">
        <v>1744</v>
      </c>
      <c r="C29">
        <f>COUNTIF(ALL_bereinigt!J2:J454, "International")</f>
        <v>83</v>
      </c>
      <c r="E29">
        <f>COUNTIF(ALL_2024!J1:J287, "International")</f>
        <v>68</v>
      </c>
      <c r="G29">
        <f>SUM(C29,E29)</f>
        <v>151</v>
      </c>
    </row>
    <row r="31" spans="1:7" x14ac:dyDescent="0.35">
      <c r="A31" t="s">
        <v>1748</v>
      </c>
      <c r="C31">
        <f>COUNTIF(ALL_bereinigt!J2:J454, "Online")</f>
        <v>128</v>
      </c>
      <c r="E31">
        <f>COUNTIF(ALL_2024!J1:J287, "Online")</f>
        <v>69</v>
      </c>
      <c r="G31">
        <f>SUM(C31,E31)</f>
        <v>197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0B783-310E-4CD0-8055-62E6C0B5ED06}">
  <dimension ref="A1:O454"/>
  <sheetViews>
    <sheetView topLeftCell="A113" workbookViewId="0">
      <selection activeCell="A446" sqref="A446:XFD454"/>
    </sheetView>
  </sheetViews>
  <sheetFormatPr baseColWidth="10" defaultRowHeight="14.4" x14ac:dyDescent="0.35"/>
  <cols>
    <col min="2" max="2" width="38" style="12" customWidth="1"/>
    <col min="3" max="3" width="28.44140625" customWidth="1"/>
    <col min="4" max="4" width="16.33203125" customWidth="1"/>
    <col min="5" max="5" width="29.44140625" customWidth="1"/>
    <col min="6" max="6" width="20.6640625" customWidth="1"/>
    <col min="7" max="7" width="23.77734375" customWidth="1"/>
    <col min="8" max="8" width="21.5546875" customWidth="1"/>
    <col min="9" max="9" width="40" customWidth="1"/>
    <col min="10" max="10" width="15.77734375" customWidth="1"/>
    <col min="12" max="12" width="35.88671875" customWidth="1"/>
  </cols>
  <sheetData>
    <row r="1" spans="1:14" x14ac:dyDescent="0.35">
      <c r="A1" s="1" t="s">
        <v>0</v>
      </c>
      <c r="B1" s="15" t="s">
        <v>1</v>
      </c>
      <c r="C1" s="2" t="s">
        <v>2</v>
      </c>
      <c r="D1" s="2" t="s">
        <v>3</v>
      </c>
      <c r="E1" s="2" t="s">
        <v>4</v>
      </c>
      <c r="F1" s="2" t="s">
        <v>5</v>
      </c>
      <c r="G1" s="2" t="s">
        <v>6</v>
      </c>
      <c r="H1" s="2" t="s">
        <v>7</v>
      </c>
      <c r="I1" s="2" t="s">
        <v>8</v>
      </c>
      <c r="J1" s="2" t="s">
        <v>9</v>
      </c>
      <c r="K1" s="2" t="s">
        <v>10</v>
      </c>
      <c r="L1" s="2" t="s">
        <v>11</v>
      </c>
      <c r="M1" s="2" t="s">
        <v>12</v>
      </c>
      <c r="N1" s="2" t="s">
        <v>13</v>
      </c>
    </row>
    <row r="2" spans="1:14" x14ac:dyDescent="0.35">
      <c r="A2" s="7" t="s">
        <v>26</v>
      </c>
      <c r="B2" s="13" t="s">
        <v>27</v>
      </c>
      <c r="C2" s="3"/>
      <c r="D2" s="3" t="s">
        <v>676</v>
      </c>
      <c r="E2" s="3" t="s">
        <v>29</v>
      </c>
      <c r="F2" s="3" t="s">
        <v>30</v>
      </c>
      <c r="G2" s="3" t="s">
        <v>31</v>
      </c>
      <c r="H2" s="3">
        <v>2000</v>
      </c>
      <c r="I2" s="3" t="s">
        <v>32</v>
      </c>
      <c r="J2" s="3" t="s">
        <v>33</v>
      </c>
      <c r="K2" s="3" t="s">
        <v>34</v>
      </c>
      <c r="L2" s="3"/>
      <c r="M2" s="3">
        <v>250</v>
      </c>
      <c r="N2" s="3" t="s">
        <v>35</v>
      </c>
    </row>
    <row r="3" spans="1:14" x14ac:dyDescent="0.35">
      <c r="A3" s="8" t="s">
        <v>26</v>
      </c>
      <c r="B3" s="14" t="s">
        <v>36</v>
      </c>
      <c r="C3" s="4"/>
      <c r="D3" s="4" t="s">
        <v>37</v>
      </c>
      <c r="E3" s="4" t="s">
        <v>38</v>
      </c>
      <c r="F3" s="4" t="s">
        <v>30</v>
      </c>
      <c r="G3" s="4" t="s">
        <v>39</v>
      </c>
      <c r="H3" s="4">
        <v>150</v>
      </c>
      <c r="I3" s="4"/>
      <c r="J3" s="4" t="s">
        <v>40</v>
      </c>
      <c r="K3" s="4" t="s">
        <v>41</v>
      </c>
      <c r="L3" s="4"/>
      <c r="M3" s="4"/>
      <c r="N3" s="4"/>
    </row>
    <row r="4" spans="1:14" x14ac:dyDescent="0.35">
      <c r="A4" s="7" t="s">
        <v>26</v>
      </c>
      <c r="B4" s="13" t="s">
        <v>42</v>
      </c>
      <c r="C4" s="3">
        <v>0.5</v>
      </c>
      <c r="D4" s="3" t="s">
        <v>37</v>
      </c>
      <c r="E4" s="3" t="s">
        <v>43</v>
      </c>
      <c r="F4" s="3" t="s">
        <v>44</v>
      </c>
      <c r="G4" s="3" t="s">
        <v>45</v>
      </c>
      <c r="H4" s="3">
        <v>35</v>
      </c>
      <c r="I4" s="9">
        <v>15</v>
      </c>
      <c r="J4" s="3" t="s">
        <v>47</v>
      </c>
      <c r="K4" s="3" t="s">
        <v>48</v>
      </c>
      <c r="L4" s="3"/>
      <c r="M4" s="3"/>
      <c r="N4" s="3" t="s">
        <v>49</v>
      </c>
    </row>
    <row r="5" spans="1:14" x14ac:dyDescent="0.35">
      <c r="A5" s="8" t="s">
        <v>26</v>
      </c>
      <c r="B5" s="14" t="s">
        <v>50</v>
      </c>
      <c r="C5" s="4">
        <v>0.5</v>
      </c>
      <c r="D5" s="4" t="s">
        <v>37</v>
      </c>
      <c r="E5" s="4" t="s">
        <v>51</v>
      </c>
      <c r="F5" s="4" t="s">
        <v>30</v>
      </c>
      <c r="G5" s="4" t="s">
        <v>45</v>
      </c>
      <c r="H5" s="4">
        <v>72</v>
      </c>
      <c r="I5" s="10">
        <v>40</v>
      </c>
      <c r="J5" s="4" t="s">
        <v>53</v>
      </c>
      <c r="K5" s="4" t="s">
        <v>54</v>
      </c>
      <c r="L5" s="4"/>
      <c r="M5" s="4"/>
      <c r="N5" s="4" t="s">
        <v>55</v>
      </c>
    </row>
    <row r="6" spans="1:14" x14ac:dyDescent="0.35">
      <c r="A6" s="7" t="s">
        <v>26</v>
      </c>
      <c r="B6" s="13" t="s">
        <v>56</v>
      </c>
      <c r="C6" s="3">
        <v>0.5</v>
      </c>
      <c r="D6" s="3" t="s">
        <v>37</v>
      </c>
      <c r="E6" s="3" t="s">
        <v>57</v>
      </c>
      <c r="F6" s="3" t="s">
        <v>58</v>
      </c>
      <c r="G6" s="3" t="s">
        <v>59</v>
      </c>
      <c r="H6" s="3">
        <v>150</v>
      </c>
      <c r="I6" s="9"/>
      <c r="J6" s="3" t="s">
        <v>47</v>
      </c>
      <c r="K6" s="3" t="s">
        <v>61</v>
      </c>
      <c r="L6" s="3"/>
      <c r="M6" s="3"/>
      <c r="N6" s="3" t="s">
        <v>49</v>
      </c>
    </row>
    <row r="7" spans="1:14" x14ac:dyDescent="0.35">
      <c r="A7" s="8" t="s">
        <v>26</v>
      </c>
      <c r="B7" s="14" t="s">
        <v>62</v>
      </c>
      <c r="C7" s="4"/>
      <c r="D7" s="4" t="s">
        <v>28</v>
      </c>
      <c r="E7" s="4" t="s">
        <v>63</v>
      </c>
      <c r="F7" s="4" t="s">
        <v>30</v>
      </c>
      <c r="G7" s="4" t="s">
        <v>31</v>
      </c>
      <c r="H7" s="4">
        <v>2000</v>
      </c>
      <c r="I7" s="4" t="s">
        <v>32</v>
      </c>
      <c r="J7" s="4" t="s">
        <v>33</v>
      </c>
      <c r="K7" s="4" t="s">
        <v>64</v>
      </c>
      <c r="L7" s="4"/>
      <c r="M7" s="4">
        <v>200</v>
      </c>
      <c r="N7" s="4" t="s">
        <v>55</v>
      </c>
    </row>
    <row r="8" spans="1:14" x14ac:dyDescent="0.35">
      <c r="A8" s="7" t="s">
        <v>26</v>
      </c>
      <c r="B8" s="13" t="s">
        <v>65</v>
      </c>
      <c r="C8" s="3">
        <v>0.25</v>
      </c>
      <c r="D8" s="3" t="s">
        <v>37</v>
      </c>
      <c r="E8" s="3" t="s">
        <v>66</v>
      </c>
      <c r="F8" s="3" t="s">
        <v>30</v>
      </c>
      <c r="G8" s="3" t="s">
        <v>67</v>
      </c>
      <c r="H8" s="3"/>
      <c r="I8" s="3"/>
      <c r="J8" s="3" t="s">
        <v>40</v>
      </c>
      <c r="K8" s="3" t="s">
        <v>68</v>
      </c>
      <c r="L8" s="3"/>
      <c r="M8" s="3"/>
      <c r="N8" s="3" t="s">
        <v>69</v>
      </c>
    </row>
    <row r="9" spans="1:14" x14ac:dyDescent="0.35">
      <c r="A9" s="8" t="s">
        <v>26</v>
      </c>
      <c r="B9" s="14" t="s">
        <v>70</v>
      </c>
      <c r="C9" s="4">
        <v>0.25</v>
      </c>
      <c r="D9" s="4" t="s">
        <v>37</v>
      </c>
      <c r="E9" s="4" t="s">
        <v>71</v>
      </c>
      <c r="F9" s="4" t="s">
        <v>30</v>
      </c>
      <c r="G9" s="4" t="s">
        <v>45</v>
      </c>
      <c r="H9" s="4">
        <v>16</v>
      </c>
      <c r="I9" s="4">
        <v>1</v>
      </c>
      <c r="J9" s="4" t="s">
        <v>73</v>
      </c>
      <c r="K9" s="4" t="s">
        <v>54</v>
      </c>
      <c r="L9" s="4"/>
      <c r="M9" s="4"/>
      <c r="N9" s="4" t="s">
        <v>49</v>
      </c>
    </row>
    <row r="10" spans="1:14" x14ac:dyDescent="0.35">
      <c r="A10" s="7" t="s">
        <v>26</v>
      </c>
      <c r="B10" s="13" t="s">
        <v>74</v>
      </c>
      <c r="C10" s="3">
        <v>0.25</v>
      </c>
      <c r="D10" s="3" t="s">
        <v>37</v>
      </c>
      <c r="E10" s="3" t="s">
        <v>75</v>
      </c>
      <c r="F10" s="3" t="s">
        <v>76</v>
      </c>
      <c r="G10" s="3" t="s">
        <v>45</v>
      </c>
      <c r="H10" s="3">
        <v>18</v>
      </c>
      <c r="I10" s="9">
        <v>6</v>
      </c>
      <c r="J10" s="3" t="s">
        <v>73</v>
      </c>
      <c r="K10" s="3" t="s">
        <v>54</v>
      </c>
      <c r="L10" s="3"/>
      <c r="M10" s="3"/>
      <c r="N10" s="3" t="s">
        <v>49</v>
      </c>
    </row>
    <row r="11" spans="1:14" x14ac:dyDescent="0.35">
      <c r="A11" s="8" t="s">
        <v>26</v>
      </c>
      <c r="B11" s="14" t="s">
        <v>78</v>
      </c>
      <c r="C11" s="4">
        <v>0.5</v>
      </c>
      <c r="D11" s="4" t="s">
        <v>37</v>
      </c>
      <c r="E11" s="4" t="s">
        <v>79</v>
      </c>
      <c r="F11" s="4" t="s">
        <v>80</v>
      </c>
      <c r="G11" s="4" t="s">
        <v>39</v>
      </c>
      <c r="H11" s="4">
        <v>120</v>
      </c>
      <c r="I11" s="4">
        <v>32</v>
      </c>
      <c r="J11" s="4" t="s">
        <v>82</v>
      </c>
      <c r="K11" s="4" t="s">
        <v>83</v>
      </c>
      <c r="L11" s="4"/>
      <c r="M11" s="4"/>
      <c r="N11" s="4" t="s">
        <v>49</v>
      </c>
    </row>
    <row r="12" spans="1:14" x14ac:dyDescent="0.35">
      <c r="A12" s="7" t="s">
        <v>26</v>
      </c>
      <c r="B12" s="13" t="s">
        <v>84</v>
      </c>
      <c r="C12" s="3">
        <v>0.25</v>
      </c>
      <c r="D12" s="3" t="s">
        <v>37</v>
      </c>
      <c r="E12" s="3" t="s">
        <v>85</v>
      </c>
      <c r="F12" s="3" t="s">
        <v>30</v>
      </c>
      <c r="G12" s="3" t="s">
        <v>45</v>
      </c>
      <c r="H12" s="3">
        <v>18</v>
      </c>
      <c r="I12" s="3">
        <v>6</v>
      </c>
      <c r="J12" s="3" t="s">
        <v>47</v>
      </c>
      <c r="K12" s="3" t="s">
        <v>87</v>
      </c>
      <c r="L12" s="3"/>
      <c r="M12" s="3"/>
      <c r="N12" s="3" t="s">
        <v>49</v>
      </c>
    </row>
    <row r="13" spans="1:14" x14ac:dyDescent="0.35">
      <c r="A13" s="8" t="s">
        <v>26</v>
      </c>
      <c r="B13" s="14" t="s">
        <v>88</v>
      </c>
      <c r="C13" s="4">
        <v>0.5</v>
      </c>
      <c r="D13" s="4" t="s">
        <v>37</v>
      </c>
      <c r="E13" s="4" t="s">
        <v>89</v>
      </c>
      <c r="F13" s="4" t="s">
        <v>90</v>
      </c>
      <c r="G13" s="4" t="s">
        <v>59</v>
      </c>
      <c r="H13" s="4">
        <v>200</v>
      </c>
      <c r="I13" s="10"/>
      <c r="J13" s="4" t="s">
        <v>73</v>
      </c>
      <c r="K13" s="4" t="s">
        <v>61</v>
      </c>
      <c r="L13" s="4"/>
      <c r="M13" s="4"/>
      <c r="N13" s="4" t="s">
        <v>49</v>
      </c>
    </row>
    <row r="14" spans="1:14" x14ac:dyDescent="0.35">
      <c r="A14" s="7" t="s">
        <v>26</v>
      </c>
      <c r="B14" s="13"/>
      <c r="C14" s="3">
        <v>0.25</v>
      </c>
      <c r="D14" s="3" t="s">
        <v>37</v>
      </c>
      <c r="E14" s="3" t="s">
        <v>66</v>
      </c>
      <c r="F14" s="3" t="s">
        <v>30</v>
      </c>
      <c r="G14" s="3" t="s">
        <v>92</v>
      </c>
      <c r="H14" s="3"/>
      <c r="I14" s="3"/>
      <c r="J14" s="3" t="s">
        <v>40</v>
      </c>
      <c r="K14" s="3" t="s">
        <v>68</v>
      </c>
      <c r="L14" s="3"/>
      <c r="M14" s="3"/>
      <c r="N14" s="3" t="s">
        <v>69</v>
      </c>
    </row>
    <row r="15" spans="1:14" x14ac:dyDescent="0.35">
      <c r="A15" s="8" t="s">
        <v>26</v>
      </c>
      <c r="B15" s="14" t="s">
        <v>93</v>
      </c>
      <c r="C15" s="4">
        <v>0.25</v>
      </c>
      <c r="D15" s="4" t="s">
        <v>37</v>
      </c>
      <c r="E15" s="4" t="s">
        <v>94</v>
      </c>
      <c r="F15" s="4" t="s">
        <v>95</v>
      </c>
      <c r="G15" s="4" t="s">
        <v>96</v>
      </c>
      <c r="H15" s="4">
        <v>36</v>
      </c>
      <c r="I15" s="4">
        <v>24</v>
      </c>
      <c r="J15" s="4" t="s">
        <v>73</v>
      </c>
      <c r="K15" s="4" t="s">
        <v>48</v>
      </c>
      <c r="L15" s="4"/>
      <c r="M15" s="4"/>
      <c r="N15" s="4" t="s">
        <v>98</v>
      </c>
    </row>
    <row r="16" spans="1:14" x14ac:dyDescent="0.35">
      <c r="A16" s="7" t="s">
        <v>26</v>
      </c>
      <c r="B16" s="13" t="s">
        <v>99</v>
      </c>
      <c r="C16" s="3">
        <v>1</v>
      </c>
      <c r="D16" s="3" t="s">
        <v>37</v>
      </c>
      <c r="E16" s="3" t="s">
        <v>100</v>
      </c>
      <c r="F16" s="3" t="s">
        <v>30</v>
      </c>
      <c r="G16" s="3" t="s">
        <v>39</v>
      </c>
      <c r="H16" s="3">
        <v>150</v>
      </c>
      <c r="I16" s="3">
        <v>15</v>
      </c>
      <c r="J16" s="3" t="s">
        <v>40</v>
      </c>
      <c r="K16" s="3" t="s">
        <v>102</v>
      </c>
      <c r="L16" s="3"/>
      <c r="M16" s="3"/>
      <c r="N16" s="3" t="s">
        <v>103</v>
      </c>
    </row>
    <row r="17" spans="1:14" x14ac:dyDescent="0.35">
      <c r="A17" s="8" t="s">
        <v>26</v>
      </c>
      <c r="B17" s="14" t="s">
        <v>104</v>
      </c>
      <c r="C17" s="4">
        <v>0.25</v>
      </c>
      <c r="D17" s="4" t="s">
        <v>37</v>
      </c>
      <c r="E17" s="4" t="s">
        <v>105</v>
      </c>
      <c r="F17" s="4" t="s">
        <v>30</v>
      </c>
      <c r="G17" s="4" t="s">
        <v>39</v>
      </c>
      <c r="H17" s="4">
        <v>120</v>
      </c>
      <c r="I17" s="4">
        <v>112</v>
      </c>
      <c r="J17" s="4" t="s">
        <v>47</v>
      </c>
      <c r="K17" s="4" t="s">
        <v>107</v>
      </c>
      <c r="L17" s="4"/>
      <c r="M17" s="4"/>
      <c r="N17" s="4" t="s">
        <v>103</v>
      </c>
    </row>
    <row r="18" spans="1:14" x14ac:dyDescent="0.35">
      <c r="A18" s="7" t="s">
        <v>26</v>
      </c>
      <c r="B18" s="13" t="s">
        <v>108</v>
      </c>
      <c r="C18" s="3">
        <v>2</v>
      </c>
      <c r="D18" s="3" t="s">
        <v>37</v>
      </c>
      <c r="E18" s="3" t="s">
        <v>109</v>
      </c>
      <c r="F18" s="3" t="s">
        <v>30</v>
      </c>
      <c r="G18" s="3" t="s">
        <v>110</v>
      </c>
      <c r="H18" s="3">
        <v>60</v>
      </c>
      <c r="I18" s="3">
        <v>38</v>
      </c>
      <c r="J18" s="3" t="s">
        <v>53</v>
      </c>
      <c r="K18" s="3" t="s">
        <v>112</v>
      </c>
      <c r="L18" s="3"/>
      <c r="M18" s="3"/>
      <c r="N18" s="3" t="s">
        <v>98</v>
      </c>
    </row>
    <row r="19" spans="1:14" x14ac:dyDescent="0.35">
      <c r="A19" s="8" t="s">
        <v>26</v>
      </c>
      <c r="B19" s="14" t="s">
        <v>113</v>
      </c>
      <c r="C19" s="4"/>
      <c r="D19" s="4" t="s">
        <v>114</v>
      </c>
      <c r="E19" s="4" t="s">
        <v>115</v>
      </c>
      <c r="F19" s="4" t="s">
        <v>116</v>
      </c>
      <c r="G19" s="4" t="s">
        <v>117</v>
      </c>
      <c r="H19" s="4">
        <v>350</v>
      </c>
      <c r="I19" s="4">
        <v>54</v>
      </c>
      <c r="J19" s="4" t="s">
        <v>33</v>
      </c>
      <c r="K19" s="4" t="s">
        <v>119</v>
      </c>
      <c r="L19" s="4"/>
      <c r="M19" s="4"/>
      <c r="N19" s="4" t="s">
        <v>120</v>
      </c>
    </row>
    <row r="20" spans="1:14" x14ac:dyDescent="0.35">
      <c r="A20" s="7" t="s">
        <v>26</v>
      </c>
      <c r="B20" s="13">
        <v>44470</v>
      </c>
      <c r="C20" s="3"/>
      <c r="D20" s="3" t="s">
        <v>114</v>
      </c>
      <c r="E20" s="3" t="s">
        <v>121</v>
      </c>
      <c r="F20" s="3" t="s">
        <v>122</v>
      </c>
      <c r="G20" s="3" t="s">
        <v>117</v>
      </c>
      <c r="H20" s="3">
        <v>2000</v>
      </c>
      <c r="I20" s="3" t="s">
        <v>32</v>
      </c>
      <c r="J20" s="3" t="s">
        <v>33</v>
      </c>
      <c r="K20" s="3" t="s">
        <v>123</v>
      </c>
      <c r="L20" s="3"/>
      <c r="M20" s="3"/>
      <c r="N20" s="3" t="s">
        <v>120</v>
      </c>
    </row>
    <row r="21" spans="1:14" x14ac:dyDescent="0.35">
      <c r="A21" s="8" t="s">
        <v>26</v>
      </c>
      <c r="B21" s="14">
        <v>44501</v>
      </c>
      <c r="C21" s="4"/>
      <c r="D21" s="4" t="s">
        <v>114</v>
      </c>
      <c r="E21" s="4" t="s">
        <v>124</v>
      </c>
      <c r="F21" s="4" t="s">
        <v>125</v>
      </c>
      <c r="G21" s="4" t="s">
        <v>117</v>
      </c>
      <c r="H21" s="4">
        <v>350</v>
      </c>
      <c r="I21" s="4">
        <v>54</v>
      </c>
      <c r="J21" s="4" t="s">
        <v>33</v>
      </c>
      <c r="K21" s="4" t="s">
        <v>119</v>
      </c>
      <c r="L21" s="4"/>
      <c r="M21" s="4"/>
      <c r="N21" s="4" t="s">
        <v>120</v>
      </c>
    </row>
    <row r="22" spans="1:14" x14ac:dyDescent="0.35">
      <c r="A22" s="7" t="s">
        <v>26</v>
      </c>
      <c r="B22" s="13">
        <v>44531</v>
      </c>
      <c r="C22" s="3"/>
      <c r="D22" s="3" t="s">
        <v>114</v>
      </c>
      <c r="E22" s="3" t="s">
        <v>126</v>
      </c>
      <c r="F22" s="3" t="s">
        <v>127</v>
      </c>
      <c r="G22" s="3" t="s">
        <v>117</v>
      </c>
      <c r="H22" s="3">
        <v>2000</v>
      </c>
      <c r="I22" s="3" t="s">
        <v>32</v>
      </c>
      <c r="J22" s="3" t="s">
        <v>33</v>
      </c>
      <c r="K22" s="3" t="s">
        <v>128</v>
      </c>
      <c r="L22" s="3"/>
      <c r="M22" s="3"/>
      <c r="N22" s="3" t="s">
        <v>120</v>
      </c>
    </row>
    <row r="23" spans="1:14" x14ac:dyDescent="0.35">
      <c r="A23" s="8" t="s">
        <v>26</v>
      </c>
      <c r="B23" s="14" t="s">
        <v>129</v>
      </c>
      <c r="C23" s="4"/>
      <c r="D23" s="4" t="s">
        <v>114</v>
      </c>
      <c r="E23" s="4" t="s">
        <v>121</v>
      </c>
      <c r="F23" s="4" t="s">
        <v>122</v>
      </c>
      <c r="G23" s="4" t="s">
        <v>117</v>
      </c>
      <c r="H23" s="4">
        <v>2000</v>
      </c>
      <c r="I23" s="4" t="s">
        <v>32</v>
      </c>
      <c r="J23" s="4" t="s">
        <v>33</v>
      </c>
      <c r="K23" s="4" t="s">
        <v>128</v>
      </c>
      <c r="L23" s="4"/>
      <c r="M23" s="4"/>
      <c r="N23" s="4" t="s">
        <v>120</v>
      </c>
    </row>
    <row r="24" spans="1:14" x14ac:dyDescent="0.35">
      <c r="A24" s="7" t="s">
        <v>26</v>
      </c>
      <c r="B24" s="13">
        <v>44652</v>
      </c>
      <c r="C24" s="3"/>
      <c r="D24" s="3" t="s">
        <v>114</v>
      </c>
      <c r="E24" s="3" t="s">
        <v>121</v>
      </c>
      <c r="F24" s="3" t="s">
        <v>125</v>
      </c>
      <c r="G24" s="3" t="s">
        <v>117</v>
      </c>
      <c r="H24" s="3">
        <v>350</v>
      </c>
      <c r="I24" s="3">
        <v>54</v>
      </c>
      <c r="J24" s="3" t="s">
        <v>33</v>
      </c>
      <c r="K24" s="3" t="s">
        <v>119</v>
      </c>
      <c r="L24" s="3"/>
      <c r="M24" s="3"/>
      <c r="N24" s="3" t="s">
        <v>120</v>
      </c>
    </row>
    <row r="25" spans="1:14" x14ac:dyDescent="0.35">
      <c r="A25" s="8" t="s">
        <v>26</v>
      </c>
      <c r="B25" s="14">
        <v>44713</v>
      </c>
      <c r="C25" s="4"/>
      <c r="D25" s="4" t="s">
        <v>114</v>
      </c>
      <c r="E25" s="4" t="s">
        <v>121</v>
      </c>
      <c r="F25" s="4" t="s">
        <v>130</v>
      </c>
      <c r="G25" s="4" t="s">
        <v>117</v>
      </c>
      <c r="H25" s="4">
        <v>2000</v>
      </c>
      <c r="I25" s="4" t="s">
        <v>32</v>
      </c>
      <c r="J25" s="4" t="s">
        <v>33</v>
      </c>
      <c r="K25" s="4" t="s">
        <v>123</v>
      </c>
      <c r="L25" s="4"/>
      <c r="M25" s="4"/>
      <c r="N25" s="4" t="s">
        <v>120</v>
      </c>
    </row>
    <row r="26" spans="1:14" x14ac:dyDescent="0.35">
      <c r="A26" s="7" t="s">
        <v>26</v>
      </c>
      <c r="B26" s="13">
        <v>44713</v>
      </c>
      <c r="C26" s="3"/>
      <c r="D26" s="3" t="s">
        <v>114</v>
      </c>
      <c r="E26" s="3" t="s">
        <v>121</v>
      </c>
      <c r="F26" s="3" t="s">
        <v>125</v>
      </c>
      <c r="G26" s="3" t="s">
        <v>117</v>
      </c>
      <c r="H26" s="3">
        <v>350</v>
      </c>
      <c r="I26" s="3">
        <v>54</v>
      </c>
      <c r="J26" s="3" t="s">
        <v>33</v>
      </c>
      <c r="K26" s="3" t="s">
        <v>119</v>
      </c>
      <c r="L26" s="3"/>
      <c r="M26" s="3"/>
      <c r="N26" s="3" t="s">
        <v>120</v>
      </c>
    </row>
    <row r="27" spans="1:14" x14ac:dyDescent="0.35">
      <c r="A27" s="8" t="s">
        <v>26</v>
      </c>
      <c r="B27" s="14" t="s">
        <v>131</v>
      </c>
      <c r="C27" s="4"/>
      <c r="D27" s="4" t="s">
        <v>114</v>
      </c>
      <c r="E27" s="4" t="s">
        <v>121</v>
      </c>
      <c r="F27" s="4" t="s">
        <v>122</v>
      </c>
      <c r="G27" s="4" t="s">
        <v>117</v>
      </c>
      <c r="H27" s="4">
        <v>2000</v>
      </c>
      <c r="I27" s="4"/>
      <c r="J27" s="4"/>
      <c r="K27" s="4"/>
      <c r="L27" s="4"/>
      <c r="M27" s="4"/>
      <c r="N27" s="4"/>
    </row>
    <row r="28" spans="1:14" x14ac:dyDescent="0.35">
      <c r="A28" s="7" t="s">
        <v>26</v>
      </c>
      <c r="B28" s="13" t="s">
        <v>131</v>
      </c>
      <c r="C28" s="3"/>
      <c r="D28" s="3" t="s">
        <v>114</v>
      </c>
      <c r="E28" s="3" t="s">
        <v>121</v>
      </c>
      <c r="F28" s="3" t="s">
        <v>116</v>
      </c>
      <c r="G28" s="3" t="s">
        <v>117</v>
      </c>
      <c r="H28" s="3">
        <v>350</v>
      </c>
      <c r="I28" s="3">
        <v>54</v>
      </c>
      <c r="J28" s="3"/>
      <c r="K28" s="3"/>
      <c r="L28" s="3"/>
      <c r="M28" s="3"/>
      <c r="N28" s="3"/>
    </row>
    <row r="29" spans="1:14" x14ac:dyDescent="0.35">
      <c r="A29" s="7" t="s">
        <v>134</v>
      </c>
      <c r="B29" s="13" t="s">
        <v>135</v>
      </c>
      <c r="C29" s="3" t="s">
        <v>136</v>
      </c>
      <c r="D29" s="3" t="s">
        <v>28</v>
      </c>
      <c r="E29" s="3" t="s">
        <v>137</v>
      </c>
      <c r="F29" s="3" t="s">
        <v>138</v>
      </c>
      <c r="G29" s="3" t="s">
        <v>139</v>
      </c>
      <c r="H29" s="3">
        <v>200</v>
      </c>
      <c r="I29" s="3" t="s">
        <v>140</v>
      </c>
      <c r="J29" s="3" t="s">
        <v>33</v>
      </c>
      <c r="K29" s="3" t="s">
        <v>141</v>
      </c>
      <c r="L29" s="3" t="s">
        <v>140</v>
      </c>
      <c r="M29" s="3" t="s">
        <v>142</v>
      </c>
      <c r="N29" s="5" t="s">
        <v>140</v>
      </c>
    </row>
    <row r="30" spans="1:14" x14ac:dyDescent="0.35">
      <c r="A30" s="8" t="s">
        <v>134</v>
      </c>
      <c r="B30" s="14" t="s">
        <v>143</v>
      </c>
      <c r="C30" s="4" t="s">
        <v>136</v>
      </c>
      <c r="D30" s="4" t="s">
        <v>114</v>
      </c>
      <c r="E30" s="4" t="s">
        <v>144</v>
      </c>
      <c r="F30" s="4" t="s">
        <v>138</v>
      </c>
      <c r="G30" s="4" t="s">
        <v>145</v>
      </c>
      <c r="H30" s="4">
        <v>200</v>
      </c>
      <c r="I30" s="4" t="s">
        <v>140</v>
      </c>
      <c r="J30" s="4" t="s">
        <v>33</v>
      </c>
      <c r="K30" s="4" t="s">
        <v>141</v>
      </c>
      <c r="L30" s="4" t="s">
        <v>140</v>
      </c>
      <c r="M30" s="4" t="s">
        <v>146</v>
      </c>
      <c r="N30" s="6" t="s">
        <v>147</v>
      </c>
    </row>
    <row r="31" spans="1:14" x14ac:dyDescent="0.35">
      <c r="A31" s="7" t="s">
        <v>134</v>
      </c>
      <c r="B31" s="13" t="s">
        <v>148</v>
      </c>
      <c r="C31" s="3" t="s">
        <v>136</v>
      </c>
      <c r="D31" s="3" t="s">
        <v>28</v>
      </c>
      <c r="E31" s="3" t="s">
        <v>149</v>
      </c>
      <c r="F31" s="3" t="s">
        <v>138</v>
      </c>
      <c r="G31" s="3" t="s">
        <v>150</v>
      </c>
      <c r="H31" s="3">
        <v>200</v>
      </c>
      <c r="I31" s="3" t="s">
        <v>140</v>
      </c>
      <c r="J31" s="3" t="s">
        <v>33</v>
      </c>
      <c r="K31" s="3" t="s">
        <v>141</v>
      </c>
      <c r="L31" s="3" t="s">
        <v>140</v>
      </c>
      <c r="M31" s="3" t="s">
        <v>151</v>
      </c>
      <c r="N31" s="5" t="s">
        <v>140</v>
      </c>
    </row>
    <row r="32" spans="1:14" x14ac:dyDescent="0.35">
      <c r="A32" s="8" t="s">
        <v>134</v>
      </c>
      <c r="B32" s="14" t="s">
        <v>152</v>
      </c>
      <c r="C32" s="4" t="s">
        <v>136</v>
      </c>
      <c r="D32" s="4" t="s">
        <v>153</v>
      </c>
      <c r="E32" s="4" t="s">
        <v>154</v>
      </c>
      <c r="F32" s="4" t="s">
        <v>155</v>
      </c>
      <c r="G32" s="4" t="s">
        <v>150</v>
      </c>
      <c r="H32" s="4">
        <v>1700</v>
      </c>
      <c r="I32" s="4" t="s">
        <v>140</v>
      </c>
      <c r="J32" s="4" t="s">
        <v>33</v>
      </c>
      <c r="K32" s="4" t="s">
        <v>141</v>
      </c>
      <c r="L32" s="4" t="s">
        <v>140</v>
      </c>
      <c r="M32" s="4" t="s">
        <v>156</v>
      </c>
      <c r="N32" s="6" t="s">
        <v>140</v>
      </c>
    </row>
    <row r="33" spans="1:14" x14ac:dyDescent="0.35">
      <c r="A33" s="7" t="s">
        <v>134</v>
      </c>
      <c r="B33" s="13" t="s">
        <v>157</v>
      </c>
      <c r="C33" s="3" t="s">
        <v>136</v>
      </c>
      <c r="D33" s="3" t="s">
        <v>153</v>
      </c>
      <c r="E33" s="3" t="s">
        <v>154</v>
      </c>
      <c r="F33" s="3" t="s">
        <v>155</v>
      </c>
      <c r="G33" s="3" t="s">
        <v>150</v>
      </c>
      <c r="H33" s="3">
        <v>1700</v>
      </c>
      <c r="I33" s="3" t="s">
        <v>140</v>
      </c>
      <c r="J33" s="3" t="s">
        <v>33</v>
      </c>
      <c r="K33" s="3" t="s">
        <v>141</v>
      </c>
      <c r="L33" s="3" t="s">
        <v>140</v>
      </c>
      <c r="M33" s="3" t="s">
        <v>158</v>
      </c>
      <c r="N33" s="5" t="s">
        <v>140</v>
      </c>
    </row>
    <row r="34" spans="1:14" x14ac:dyDescent="0.35">
      <c r="A34" s="8" t="s">
        <v>134</v>
      </c>
      <c r="B34" s="14" t="s">
        <v>159</v>
      </c>
      <c r="C34" s="4" t="s">
        <v>136</v>
      </c>
      <c r="D34" s="4" t="s">
        <v>160</v>
      </c>
      <c r="E34" s="4" t="s">
        <v>161</v>
      </c>
      <c r="F34" s="4" t="s">
        <v>162</v>
      </c>
      <c r="G34" s="4" t="s">
        <v>163</v>
      </c>
      <c r="H34" s="4">
        <v>20000</v>
      </c>
      <c r="I34" s="4" t="s">
        <v>140</v>
      </c>
      <c r="J34" s="4" t="s">
        <v>53</v>
      </c>
      <c r="K34" s="4" t="s">
        <v>160</v>
      </c>
      <c r="L34" s="4" t="s">
        <v>140</v>
      </c>
      <c r="M34" s="4" t="s">
        <v>164</v>
      </c>
      <c r="N34" s="6" t="s">
        <v>140</v>
      </c>
    </row>
    <row r="35" spans="1:14" x14ac:dyDescent="0.35">
      <c r="A35" s="7" t="s">
        <v>134</v>
      </c>
      <c r="B35" s="13" t="s">
        <v>159</v>
      </c>
      <c r="C35" s="3" t="s">
        <v>136</v>
      </c>
      <c r="D35" s="3" t="s">
        <v>160</v>
      </c>
      <c r="E35" s="3" t="s">
        <v>165</v>
      </c>
      <c r="F35" s="3" t="s">
        <v>166</v>
      </c>
      <c r="G35" s="3" t="s">
        <v>150</v>
      </c>
      <c r="H35" s="3">
        <v>15000</v>
      </c>
      <c r="I35" s="3" t="s">
        <v>140</v>
      </c>
      <c r="J35" s="3" t="s">
        <v>33</v>
      </c>
      <c r="K35" s="3" t="s">
        <v>160</v>
      </c>
      <c r="L35" s="3" t="s">
        <v>140</v>
      </c>
      <c r="M35" s="3" t="s">
        <v>167</v>
      </c>
      <c r="N35" s="5" t="s">
        <v>140</v>
      </c>
    </row>
    <row r="36" spans="1:14" x14ac:dyDescent="0.35">
      <c r="A36" s="8" t="s">
        <v>134</v>
      </c>
      <c r="B36" s="14" t="s">
        <v>168</v>
      </c>
      <c r="C36" s="4" t="s">
        <v>136</v>
      </c>
      <c r="D36" s="4" t="s">
        <v>153</v>
      </c>
      <c r="E36" s="4" t="s">
        <v>169</v>
      </c>
      <c r="F36" s="4" t="s">
        <v>155</v>
      </c>
      <c r="G36" s="4" t="s">
        <v>150</v>
      </c>
      <c r="H36" s="4">
        <v>1700</v>
      </c>
      <c r="I36" s="4" t="s">
        <v>140</v>
      </c>
      <c r="J36" s="4" t="s">
        <v>33</v>
      </c>
      <c r="K36" s="4" t="s">
        <v>141</v>
      </c>
      <c r="L36" s="4" t="s">
        <v>140</v>
      </c>
      <c r="M36" s="4" t="s">
        <v>170</v>
      </c>
      <c r="N36" s="6" t="s">
        <v>140</v>
      </c>
    </row>
    <row r="37" spans="1:14" x14ac:dyDescent="0.35">
      <c r="A37" s="7" t="s">
        <v>134</v>
      </c>
      <c r="B37" s="13" t="s">
        <v>168</v>
      </c>
      <c r="C37" s="3" t="s">
        <v>136</v>
      </c>
      <c r="D37" s="3" t="s">
        <v>153</v>
      </c>
      <c r="E37" s="3" t="s">
        <v>169</v>
      </c>
      <c r="F37" s="3" t="s">
        <v>155</v>
      </c>
      <c r="G37" s="3" t="s">
        <v>150</v>
      </c>
      <c r="H37" s="3">
        <v>1700</v>
      </c>
      <c r="I37" s="3" t="s">
        <v>140</v>
      </c>
      <c r="J37" s="3" t="s">
        <v>33</v>
      </c>
      <c r="K37" s="3" t="s">
        <v>141</v>
      </c>
      <c r="L37" s="3" t="s">
        <v>140</v>
      </c>
      <c r="M37" s="3" t="s">
        <v>171</v>
      </c>
      <c r="N37" s="5" t="s">
        <v>140</v>
      </c>
    </row>
    <row r="38" spans="1:14" x14ac:dyDescent="0.35">
      <c r="A38" s="8" t="s">
        <v>134</v>
      </c>
      <c r="B38" s="14" t="s">
        <v>172</v>
      </c>
      <c r="C38" s="4" t="s">
        <v>136</v>
      </c>
      <c r="D38" s="4" t="s">
        <v>28</v>
      </c>
      <c r="E38" s="4" t="s">
        <v>173</v>
      </c>
      <c r="F38" s="4" t="s">
        <v>138</v>
      </c>
      <c r="G38" s="4" t="s">
        <v>150</v>
      </c>
      <c r="H38" s="4">
        <v>200</v>
      </c>
      <c r="I38" s="4" t="s">
        <v>140</v>
      </c>
      <c r="J38" s="4" t="s">
        <v>33</v>
      </c>
      <c r="K38" s="4" t="s">
        <v>141</v>
      </c>
      <c r="L38" s="4" t="s">
        <v>140</v>
      </c>
      <c r="M38" s="4" t="s">
        <v>174</v>
      </c>
      <c r="N38" s="6" t="s">
        <v>140</v>
      </c>
    </row>
    <row r="39" spans="1:14" x14ac:dyDescent="0.35">
      <c r="A39" s="7" t="s">
        <v>134</v>
      </c>
      <c r="B39" s="13" t="s">
        <v>175</v>
      </c>
      <c r="C39" s="3" t="s">
        <v>136</v>
      </c>
      <c r="D39" s="3" t="s">
        <v>28</v>
      </c>
      <c r="E39" s="3" t="s">
        <v>176</v>
      </c>
      <c r="F39" s="3" t="s">
        <v>138</v>
      </c>
      <c r="G39" s="3" t="s">
        <v>150</v>
      </c>
      <c r="H39" s="3">
        <v>200</v>
      </c>
      <c r="I39" s="3" t="s">
        <v>140</v>
      </c>
      <c r="J39" s="3" t="s">
        <v>33</v>
      </c>
      <c r="K39" s="3" t="s">
        <v>141</v>
      </c>
      <c r="L39" s="3" t="s">
        <v>140</v>
      </c>
      <c r="M39" s="3" t="s">
        <v>177</v>
      </c>
      <c r="N39" s="5" t="s">
        <v>140</v>
      </c>
    </row>
    <row r="40" spans="1:14" x14ac:dyDescent="0.35">
      <c r="A40" s="8" t="s">
        <v>134</v>
      </c>
      <c r="B40" s="14" t="s">
        <v>178</v>
      </c>
      <c r="C40" s="4" t="s">
        <v>136</v>
      </c>
      <c r="D40" s="4" t="s">
        <v>153</v>
      </c>
      <c r="E40" s="4" t="s">
        <v>169</v>
      </c>
      <c r="F40" s="4" t="s">
        <v>155</v>
      </c>
      <c r="G40" s="4" t="s">
        <v>150</v>
      </c>
      <c r="H40" s="4">
        <v>1700</v>
      </c>
      <c r="I40" s="4" t="s">
        <v>140</v>
      </c>
      <c r="J40" s="4" t="s">
        <v>33</v>
      </c>
      <c r="K40" s="4" t="s">
        <v>141</v>
      </c>
      <c r="L40" s="4" t="s">
        <v>140</v>
      </c>
      <c r="M40" s="4" t="s">
        <v>179</v>
      </c>
      <c r="N40" s="6" t="s">
        <v>140</v>
      </c>
    </row>
    <row r="41" spans="1:14" x14ac:dyDescent="0.35">
      <c r="A41" s="7" t="s">
        <v>134</v>
      </c>
      <c r="B41" s="13" t="s">
        <v>180</v>
      </c>
      <c r="C41" s="3" t="s">
        <v>136</v>
      </c>
      <c r="D41" s="3" t="s">
        <v>28</v>
      </c>
      <c r="E41" s="3" t="s">
        <v>181</v>
      </c>
      <c r="F41" s="3" t="s">
        <v>138</v>
      </c>
      <c r="G41" s="3" t="s">
        <v>182</v>
      </c>
      <c r="H41" s="3">
        <v>200</v>
      </c>
      <c r="I41" s="3" t="s">
        <v>140</v>
      </c>
      <c r="J41" s="3" t="s">
        <v>33</v>
      </c>
      <c r="K41" s="3" t="s">
        <v>141</v>
      </c>
      <c r="L41" s="3" t="s">
        <v>140</v>
      </c>
      <c r="M41" s="3" t="s">
        <v>183</v>
      </c>
      <c r="N41" s="5" t="s">
        <v>140</v>
      </c>
    </row>
    <row r="42" spans="1:14" x14ac:dyDescent="0.35">
      <c r="A42" s="8" t="s">
        <v>134</v>
      </c>
      <c r="B42" s="14" t="s">
        <v>184</v>
      </c>
      <c r="C42" s="4" t="s">
        <v>136</v>
      </c>
      <c r="D42" s="4" t="s">
        <v>153</v>
      </c>
      <c r="E42" s="4" t="s">
        <v>169</v>
      </c>
      <c r="F42" s="4" t="s">
        <v>155</v>
      </c>
      <c r="G42" s="4" t="s">
        <v>150</v>
      </c>
      <c r="H42" s="4">
        <v>1700</v>
      </c>
      <c r="I42" s="4" t="s">
        <v>140</v>
      </c>
      <c r="J42" s="4" t="s">
        <v>33</v>
      </c>
      <c r="K42" s="4" t="s">
        <v>141</v>
      </c>
      <c r="L42" s="4" t="s">
        <v>140</v>
      </c>
      <c r="M42" s="4" t="s">
        <v>185</v>
      </c>
      <c r="N42" s="6" t="s">
        <v>140</v>
      </c>
    </row>
    <row r="43" spans="1:14" x14ac:dyDescent="0.35">
      <c r="A43" s="7" t="s">
        <v>134</v>
      </c>
      <c r="B43" s="13" t="s">
        <v>186</v>
      </c>
      <c r="C43" s="3" t="s">
        <v>136</v>
      </c>
      <c r="D43" s="3" t="s">
        <v>153</v>
      </c>
      <c r="E43" s="3" t="s">
        <v>154</v>
      </c>
      <c r="F43" s="3" t="s">
        <v>155</v>
      </c>
      <c r="G43" s="3" t="s">
        <v>150</v>
      </c>
      <c r="H43" s="3">
        <v>1700</v>
      </c>
      <c r="I43" s="3" t="s">
        <v>140</v>
      </c>
      <c r="J43" s="3" t="s">
        <v>33</v>
      </c>
      <c r="K43" s="3" t="s">
        <v>141</v>
      </c>
      <c r="L43" s="3" t="s">
        <v>140</v>
      </c>
      <c r="M43" s="3" t="s">
        <v>187</v>
      </c>
      <c r="N43" s="5" t="s">
        <v>140</v>
      </c>
    </row>
    <row r="44" spans="1:14" x14ac:dyDescent="0.35">
      <c r="A44" s="8" t="s">
        <v>134</v>
      </c>
      <c r="B44" s="14" t="s">
        <v>188</v>
      </c>
      <c r="C44" s="4" t="s">
        <v>136</v>
      </c>
      <c r="D44" s="4" t="s">
        <v>160</v>
      </c>
      <c r="E44" s="4" t="s">
        <v>189</v>
      </c>
      <c r="F44" s="4" t="s">
        <v>138</v>
      </c>
      <c r="G44" s="4" t="s">
        <v>163</v>
      </c>
      <c r="H44" s="4">
        <v>50</v>
      </c>
      <c r="I44" s="4" t="s">
        <v>140</v>
      </c>
      <c r="J44" s="4" t="s">
        <v>33</v>
      </c>
      <c r="K44" s="4" t="s">
        <v>160</v>
      </c>
      <c r="L44" s="4" t="s">
        <v>140</v>
      </c>
      <c r="M44" s="4" t="s">
        <v>190</v>
      </c>
      <c r="N44" s="6" t="s">
        <v>140</v>
      </c>
    </row>
    <row r="45" spans="1:14" x14ac:dyDescent="0.35">
      <c r="A45" s="7" t="s">
        <v>134</v>
      </c>
      <c r="B45" s="13" t="s">
        <v>191</v>
      </c>
      <c r="C45" s="3" t="s">
        <v>136</v>
      </c>
      <c r="D45" s="3" t="s">
        <v>28</v>
      </c>
      <c r="E45" s="3" t="s">
        <v>192</v>
      </c>
      <c r="F45" s="3" t="s">
        <v>138</v>
      </c>
      <c r="G45" s="3" t="s">
        <v>150</v>
      </c>
      <c r="H45" s="3">
        <v>200</v>
      </c>
      <c r="I45" s="3" t="s">
        <v>140</v>
      </c>
      <c r="J45" s="3" t="s">
        <v>33</v>
      </c>
      <c r="K45" s="3" t="s">
        <v>141</v>
      </c>
      <c r="L45" s="3" t="s">
        <v>140</v>
      </c>
      <c r="M45" s="3" t="s">
        <v>193</v>
      </c>
      <c r="N45" s="5" t="s">
        <v>140</v>
      </c>
    </row>
    <row r="46" spans="1:14" x14ac:dyDescent="0.35">
      <c r="A46" s="8" t="s">
        <v>134</v>
      </c>
      <c r="B46" s="14" t="s">
        <v>194</v>
      </c>
      <c r="C46" s="4" t="s">
        <v>136</v>
      </c>
      <c r="D46" s="4" t="s">
        <v>114</v>
      </c>
      <c r="E46" s="4" t="s">
        <v>195</v>
      </c>
      <c r="F46" s="4" t="s">
        <v>138</v>
      </c>
      <c r="G46" s="4" t="s">
        <v>145</v>
      </c>
      <c r="H46" s="4">
        <v>200</v>
      </c>
      <c r="I46" s="4" t="s">
        <v>140</v>
      </c>
      <c r="J46" s="4" t="s">
        <v>33</v>
      </c>
      <c r="K46" s="4" t="s">
        <v>141</v>
      </c>
      <c r="L46" s="4" t="s">
        <v>140</v>
      </c>
      <c r="M46" s="4" t="s">
        <v>196</v>
      </c>
      <c r="N46" s="6" t="s">
        <v>147</v>
      </c>
    </row>
    <row r="47" spans="1:14" x14ac:dyDescent="0.35">
      <c r="A47" s="7" t="s">
        <v>134</v>
      </c>
      <c r="B47" s="13" t="s">
        <v>197</v>
      </c>
      <c r="C47" s="3">
        <v>2</v>
      </c>
      <c r="D47" s="3" t="s">
        <v>37</v>
      </c>
      <c r="E47" s="3" t="s">
        <v>198</v>
      </c>
      <c r="F47" s="3" t="s">
        <v>199</v>
      </c>
      <c r="G47" s="3" t="s">
        <v>200</v>
      </c>
      <c r="H47" s="3">
        <v>18</v>
      </c>
      <c r="I47" s="3">
        <v>17</v>
      </c>
      <c r="J47" s="3" t="s">
        <v>82</v>
      </c>
      <c r="K47" s="3" t="s">
        <v>141</v>
      </c>
      <c r="L47" s="3" t="s">
        <v>140</v>
      </c>
      <c r="M47" s="3" t="s">
        <v>140</v>
      </c>
      <c r="N47" s="5" t="s">
        <v>201</v>
      </c>
    </row>
    <row r="48" spans="1:14" x14ac:dyDescent="0.35">
      <c r="A48" s="8" t="s">
        <v>134</v>
      </c>
      <c r="B48" s="14" t="s">
        <v>202</v>
      </c>
      <c r="C48" s="4" t="s">
        <v>136</v>
      </c>
      <c r="D48" s="4" t="s">
        <v>28</v>
      </c>
      <c r="E48" s="4" t="s">
        <v>203</v>
      </c>
      <c r="F48" s="4" t="s">
        <v>138</v>
      </c>
      <c r="G48" s="4" t="s">
        <v>150</v>
      </c>
      <c r="H48" s="4">
        <v>200</v>
      </c>
      <c r="I48" s="4" t="s">
        <v>140</v>
      </c>
      <c r="J48" s="4" t="s">
        <v>33</v>
      </c>
      <c r="K48" s="4" t="s">
        <v>141</v>
      </c>
      <c r="L48" s="4" t="s">
        <v>140</v>
      </c>
      <c r="M48" s="4" t="s">
        <v>204</v>
      </c>
      <c r="N48" s="6" t="s">
        <v>140</v>
      </c>
    </row>
    <row r="49" spans="1:14" x14ac:dyDescent="0.35">
      <c r="A49" s="7" t="s">
        <v>134</v>
      </c>
      <c r="B49" s="13" t="s">
        <v>205</v>
      </c>
      <c r="C49" s="3" t="s">
        <v>136</v>
      </c>
      <c r="D49" s="3" t="s">
        <v>114</v>
      </c>
      <c r="E49" s="3" t="s">
        <v>206</v>
      </c>
      <c r="F49" s="3" t="s">
        <v>138</v>
      </c>
      <c r="G49" s="3" t="s">
        <v>145</v>
      </c>
      <c r="H49" s="3">
        <v>200</v>
      </c>
      <c r="I49" s="3" t="s">
        <v>140</v>
      </c>
      <c r="J49" s="3" t="s">
        <v>33</v>
      </c>
      <c r="K49" s="3" t="s">
        <v>141</v>
      </c>
      <c r="L49" s="3" t="s">
        <v>140</v>
      </c>
      <c r="M49" s="3" t="s">
        <v>207</v>
      </c>
      <c r="N49" s="5" t="s">
        <v>147</v>
      </c>
    </row>
    <row r="50" spans="1:14" x14ac:dyDescent="0.35">
      <c r="A50" s="8" t="s">
        <v>134</v>
      </c>
      <c r="B50" s="14" t="s">
        <v>208</v>
      </c>
      <c r="C50" s="4">
        <v>0.25</v>
      </c>
      <c r="D50" s="4" t="s">
        <v>209</v>
      </c>
      <c r="E50" s="4" t="s">
        <v>210</v>
      </c>
      <c r="F50" s="4" t="s">
        <v>211</v>
      </c>
      <c r="G50" s="4" t="s">
        <v>212</v>
      </c>
      <c r="H50" s="4">
        <v>100</v>
      </c>
      <c r="I50" s="4">
        <v>70</v>
      </c>
      <c r="J50" s="4" t="s">
        <v>40</v>
      </c>
      <c r="K50" s="4" t="s">
        <v>141</v>
      </c>
      <c r="L50" s="4" t="s">
        <v>140</v>
      </c>
      <c r="M50" s="4" t="s">
        <v>213</v>
      </c>
      <c r="N50" s="6" t="s">
        <v>140</v>
      </c>
    </row>
    <row r="51" spans="1:14" x14ac:dyDescent="0.35">
      <c r="A51" s="7" t="s">
        <v>134</v>
      </c>
      <c r="B51" s="13" t="s">
        <v>214</v>
      </c>
      <c r="C51" s="3">
        <v>1</v>
      </c>
      <c r="D51" s="3" t="s">
        <v>37</v>
      </c>
      <c r="E51" s="3" t="s">
        <v>215</v>
      </c>
      <c r="F51" s="3" t="s">
        <v>216</v>
      </c>
      <c r="G51" s="3" t="s">
        <v>217</v>
      </c>
      <c r="H51" s="3">
        <v>9</v>
      </c>
      <c r="I51" s="3">
        <v>2</v>
      </c>
      <c r="J51" s="3" t="s">
        <v>40</v>
      </c>
      <c r="K51" s="3" t="s">
        <v>218</v>
      </c>
      <c r="L51" s="3" t="s">
        <v>140</v>
      </c>
      <c r="M51" s="3" t="s">
        <v>140</v>
      </c>
      <c r="N51" s="5" t="s">
        <v>219</v>
      </c>
    </row>
    <row r="52" spans="1:14" x14ac:dyDescent="0.35">
      <c r="A52" s="8" t="s">
        <v>134</v>
      </c>
      <c r="B52" s="14" t="s">
        <v>220</v>
      </c>
      <c r="C52" s="4">
        <v>0.25</v>
      </c>
      <c r="D52" s="4" t="s">
        <v>37</v>
      </c>
      <c r="E52" s="4" t="s">
        <v>221</v>
      </c>
      <c r="F52" s="4" t="s">
        <v>222</v>
      </c>
      <c r="G52" s="4" t="s">
        <v>223</v>
      </c>
      <c r="H52" s="4">
        <v>9</v>
      </c>
      <c r="I52" s="4">
        <v>8</v>
      </c>
      <c r="J52" s="4" t="s">
        <v>40</v>
      </c>
      <c r="K52" s="4" t="s">
        <v>218</v>
      </c>
      <c r="L52" s="4" t="s">
        <v>140</v>
      </c>
      <c r="M52" s="4" t="s">
        <v>224</v>
      </c>
      <c r="N52" s="6" t="s">
        <v>219</v>
      </c>
    </row>
    <row r="53" spans="1:14" x14ac:dyDescent="0.35">
      <c r="A53" s="7" t="s">
        <v>134</v>
      </c>
      <c r="B53" s="13" t="s">
        <v>225</v>
      </c>
      <c r="C53" s="3">
        <v>0.5</v>
      </c>
      <c r="D53" s="3" t="s">
        <v>37</v>
      </c>
      <c r="E53" s="3" t="s">
        <v>226</v>
      </c>
      <c r="F53" s="3" t="s">
        <v>222</v>
      </c>
      <c r="G53" s="3" t="s">
        <v>217</v>
      </c>
      <c r="H53" s="3">
        <v>10</v>
      </c>
      <c r="I53" s="3">
        <v>6</v>
      </c>
      <c r="J53" s="3" t="s">
        <v>53</v>
      </c>
      <c r="K53" s="3" t="s">
        <v>218</v>
      </c>
      <c r="L53" s="3" t="s">
        <v>140</v>
      </c>
      <c r="M53" s="3" t="s">
        <v>140</v>
      </c>
      <c r="N53" s="5" t="s">
        <v>227</v>
      </c>
    </row>
    <row r="54" spans="1:14" x14ac:dyDescent="0.35">
      <c r="A54" s="7" t="s">
        <v>229</v>
      </c>
      <c r="B54" s="13" t="s">
        <v>230</v>
      </c>
      <c r="C54" s="3" t="s">
        <v>136</v>
      </c>
      <c r="D54" s="3" t="s">
        <v>231</v>
      </c>
      <c r="E54" s="3" t="s">
        <v>232</v>
      </c>
      <c r="F54" s="3" t="s">
        <v>233</v>
      </c>
      <c r="G54" s="3" t="s">
        <v>234</v>
      </c>
      <c r="H54" s="3">
        <v>100</v>
      </c>
      <c r="I54" s="3">
        <v>100</v>
      </c>
      <c r="J54" s="3" t="s">
        <v>47</v>
      </c>
      <c r="K54" s="3" t="s">
        <v>236</v>
      </c>
      <c r="L54" s="3" t="s">
        <v>237</v>
      </c>
      <c r="M54" s="3" t="s">
        <v>238</v>
      </c>
      <c r="N54" s="3" t="s">
        <v>239</v>
      </c>
    </row>
    <row r="55" spans="1:14" x14ac:dyDescent="0.35">
      <c r="A55" s="8" t="s">
        <v>229</v>
      </c>
      <c r="B55" s="14">
        <v>45016</v>
      </c>
      <c r="C55" s="4">
        <v>1</v>
      </c>
      <c r="D55" s="4" t="s">
        <v>37</v>
      </c>
      <c r="E55" s="4" t="s">
        <v>240</v>
      </c>
      <c r="F55" s="4" t="s">
        <v>241</v>
      </c>
      <c r="G55" s="4" t="s">
        <v>242</v>
      </c>
      <c r="H55" s="4">
        <v>100</v>
      </c>
      <c r="I55" s="4">
        <v>20</v>
      </c>
      <c r="J55" s="4" t="s">
        <v>47</v>
      </c>
      <c r="K55" s="4" t="s">
        <v>218</v>
      </c>
      <c r="L55" s="4"/>
      <c r="M55" s="4" t="s">
        <v>244</v>
      </c>
      <c r="N55" s="4"/>
    </row>
    <row r="56" spans="1:14" x14ac:dyDescent="0.35">
      <c r="A56" s="7" t="s">
        <v>229</v>
      </c>
      <c r="B56" s="13" t="s">
        <v>245</v>
      </c>
      <c r="C56" s="3">
        <v>4</v>
      </c>
      <c r="D56" s="3" t="s">
        <v>37</v>
      </c>
      <c r="E56" s="3" t="s">
        <v>246</v>
      </c>
      <c r="F56" s="3" t="s">
        <v>247</v>
      </c>
      <c r="G56" s="3" t="s">
        <v>248</v>
      </c>
      <c r="H56" s="3">
        <v>100</v>
      </c>
      <c r="I56" s="3">
        <v>20</v>
      </c>
      <c r="J56" s="3" t="s">
        <v>47</v>
      </c>
      <c r="K56" s="3" t="s">
        <v>236</v>
      </c>
      <c r="L56" s="3"/>
      <c r="M56" s="3" t="s">
        <v>249</v>
      </c>
      <c r="N56" s="3" t="s">
        <v>250</v>
      </c>
    </row>
    <row r="57" spans="1:14" x14ac:dyDescent="0.35">
      <c r="A57" s="8" t="s">
        <v>229</v>
      </c>
      <c r="B57" s="14">
        <v>45178</v>
      </c>
      <c r="C57" s="4">
        <v>6</v>
      </c>
      <c r="D57" s="4" t="s">
        <v>251</v>
      </c>
      <c r="E57" s="4" t="s">
        <v>252</v>
      </c>
      <c r="F57" s="4" t="s">
        <v>253</v>
      </c>
      <c r="G57" s="4" t="s">
        <v>248</v>
      </c>
      <c r="H57" s="4">
        <v>100</v>
      </c>
      <c r="I57" s="4">
        <v>30</v>
      </c>
      <c r="J57" s="4" t="s">
        <v>47</v>
      </c>
      <c r="K57" s="4" t="s">
        <v>218</v>
      </c>
      <c r="L57" s="4" t="s">
        <v>254</v>
      </c>
      <c r="M57" s="4" t="s">
        <v>255</v>
      </c>
      <c r="N57" s="4" t="s">
        <v>256</v>
      </c>
    </row>
    <row r="58" spans="1:14" x14ac:dyDescent="0.35">
      <c r="A58" s="8" t="s">
        <v>258</v>
      </c>
      <c r="B58" s="14" t="s">
        <v>278</v>
      </c>
      <c r="C58" s="4" t="s">
        <v>136</v>
      </c>
      <c r="D58" s="4" t="s">
        <v>28</v>
      </c>
      <c r="E58" s="4" t="s">
        <v>279</v>
      </c>
      <c r="F58" s="4" t="s">
        <v>275</v>
      </c>
      <c r="G58" s="4" t="s">
        <v>280</v>
      </c>
      <c r="H58" s="4"/>
      <c r="I58" s="4"/>
      <c r="J58" s="4" t="s">
        <v>33</v>
      </c>
      <c r="K58" s="4" t="s">
        <v>218</v>
      </c>
      <c r="L58" s="4"/>
      <c r="M58" s="4"/>
      <c r="N58" s="4" t="s">
        <v>281</v>
      </c>
    </row>
    <row r="59" spans="1:14" x14ac:dyDescent="0.35">
      <c r="A59" s="7" t="s">
        <v>258</v>
      </c>
      <c r="B59" s="13" t="s">
        <v>282</v>
      </c>
      <c r="C59" s="3" t="s">
        <v>136</v>
      </c>
      <c r="D59" s="3" t="s">
        <v>28</v>
      </c>
      <c r="E59" s="3" t="s">
        <v>283</v>
      </c>
      <c r="F59" s="3" t="s">
        <v>275</v>
      </c>
      <c r="G59" s="3" t="s">
        <v>284</v>
      </c>
      <c r="H59" s="3"/>
      <c r="I59" s="3"/>
      <c r="J59" s="3" t="s">
        <v>33</v>
      </c>
      <c r="K59" s="3" t="s">
        <v>218</v>
      </c>
      <c r="L59" s="3"/>
      <c r="M59" s="3"/>
      <c r="N59" s="3" t="s">
        <v>285</v>
      </c>
    </row>
    <row r="60" spans="1:14" x14ac:dyDescent="0.35">
      <c r="A60" s="8" t="s">
        <v>258</v>
      </c>
      <c r="B60" s="14">
        <v>44525</v>
      </c>
      <c r="C60" s="4">
        <v>0.5</v>
      </c>
      <c r="D60" s="4" t="s">
        <v>37</v>
      </c>
      <c r="E60" s="4" t="s">
        <v>286</v>
      </c>
      <c r="F60" s="4" t="s">
        <v>287</v>
      </c>
      <c r="G60" s="4" t="s">
        <v>288</v>
      </c>
      <c r="H60" s="4">
        <v>15</v>
      </c>
      <c r="I60" s="4">
        <v>9</v>
      </c>
      <c r="J60" s="4" t="s">
        <v>53</v>
      </c>
      <c r="K60" s="4" t="s">
        <v>289</v>
      </c>
      <c r="L60" s="4"/>
      <c r="M60" s="4"/>
      <c r="N60" s="4"/>
    </row>
    <row r="61" spans="1:14" x14ac:dyDescent="0.35">
      <c r="A61" s="7" t="s">
        <v>258</v>
      </c>
      <c r="B61" s="13">
        <v>44749</v>
      </c>
      <c r="C61" s="3">
        <v>0.5</v>
      </c>
      <c r="D61" s="3" t="s">
        <v>37</v>
      </c>
      <c r="E61" s="3" t="s">
        <v>290</v>
      </c>
      <c r="F61" s="3" t="s">
        <v>291</v>
      </c>
      <c r="G61" s="3" t="s">
        <v>264</v>
      </c>
      <c r="H61" s="3">
        <v>90</v>
      </c>
      <c r="I61" s="3">
        <v>80</v>
      </c>
      <c r="J61" s="3" t="s">
        <v>47</v>
      </c>
      <c r="K61" s="3" t="s">
        <v>292</v>
      </c>
      <c r="L61" s="3"/>
      <c r="M61" s="3"/>
      <c r="N61" s="3"/>
    </row>
    <row r="62" spans="1:14" x14ac:dyDescent="0.35">
      <c r="A62" s="8" t="s">
        <v>258</v>
      </c>
      <c r="B62" s="14">
        <v>44840</v>
      </c>
      <c r="C62" s="4">
        <v>0.5</v>
      </c>
      <c r="D62" s="4" t="s">
        <v>37</v>
      </c>
      <c r="E62" s="4" t="s">
        <v>293</v>
      </c>
      <c r="F62" s="4" t="s">
        <v>294</v>
      </c>
      <c r="G62" s="4" t="s">
        <v>264</v>
      </c>
      <c r="H62" s="4">
        <v>80</v>
      </c>
      <c r="I62" s="4">
        <v>2</v>
      </c>
      <c r="J62" s="4" t="s">
        <v>40</v>
      </c>
      <c r="K62" s="4" t="s">
        <v>141</v>
      </c>
      <c r="L62" s="4"/>
      <c r="M62" s="4"/>
      <c r="N62" s="4"/>
    </row>
    <row r="63" spans="1:14" x14ac:dyDescent="0.35">
      <c r="A63" s="7" t="s">
        <v>258</v>
      </c>
      <c r="B63" s="13">
        <v>44882</v>
      </c>
      <c r="C63" s="3">
        <v>0.5</v>
      </c>
      <c r="D63" s="3" t="s">
        <v>37</v>
      </c>
      <c r="E63" s="3" t="s">
        <v>295</v>
      </c>
      <c r="F63" s="3" t="s">
        <v>287</v>
      </c>
      <c r="G63" s="3" t="s">
        <v>288</v>
      </c>
      <c r="H63" s="3">
        <v>15</v>
      </c>
      <c r="I63" s="3">
        <v>9</v>
      </c>
      <c r="J63" s="3" t="s">
        <v>53</v>
      </c>
      <c r="K63" s="3" t="s">
        <v>289</v>
      </c>
      <c r="L63" s="3"/>
      <c r="M63" s="3"/>
      <c r="N63" s="3"/>
    </row>
    <row r="64" spans="1:14" x14ac:dyDescent="0.35">
      <c r="A64" s="8" t="s">
        <v>258</v>
      </c>
      <c r="B64" s="14">
        <v>44894</v>
      </c>
      <c r="C64" s="4">
        <v>0.5</v>
      </c>
      <c r="D64" s="4" t="s">
        <v>37</v>
      </c>
      <c r="E64" s="4" t="s">
        <v>296</v>
      </c>
      <c r="F64" s="4" t="s">
        <v>297</v>
      </c>
      <c r="G64" s="4" t="s">
        <v>298</v>
      </c>
      <c r="H64" s="4">
        <v>30</v>
      </c>
      <c r="I64" s="4">
        <v>22</v>
      </c>
      <c r="J64" s="4" t="s">
        <v>47</v>
      </c>
      <c r="K64" s="4" t="s">
        <v>271</v>
      </c>
      <c r="L64" s="4"/>
      <c r="M64" s="4"/>
      <c r="N64" s="4"/>
    </row>
    <row r="65" spans="1:14" x14ac:dyDescent="0.35">
      <c r="A65" s="7" t="s">
        <v>258</v>
      </c>
      <c r="B65" s="13">
        <v>45107</v>
      </c>
      <c r="C65" s="3">
        <v>0.5</v>
      </c>
      <c r="D65" s="3" t="s">
        <v>37</v>
      </c>
      <c r="E65" s="3" t="s">
        <v>299</v>
      </c>
      <c r="F65" s="3" t="s">
        <v>300</v>
      </c>
      <c r="G65" s="3" t="s">
        <v>264</v>
      </c>
      <c r="H65" s="3">
        <v>100</v>
      </c>
      <c r="I65" s="3">
        <v>80</v>
      </c>
      <c r="J65" s="3" t="s">
        <v>47</v>
      </c>
      <c r="K65" s="3" t="s">
        <v>292</v>
      </c>
      <c r="L65" s="3"/>
      <c r="M65" s="3"/>
      <c r="N65" s="3"/>
    </row>
    <row r="66" spans="1:14" x14ac:dyDescent="0.35">
      <c r="A66" s="8" t="s">
        <v>258</v>
      </c>
      <c r="B66" s="14">
        <v>44841</v>
      </c>
      <c r="C66" s="4">
        <v>0.25</v>
      </c>
      <c r="D66" s="4" t="s">
        <v>301</v>
      </c>
      <c r="E66" s="4" t="s">
        <v>302</v>
      </c>
      <c r="F66" s="4" t="s">
        <v>263</v>
      </c>
      <c r="G66" s="4" t="s">
        <v>303</v>
      </c>
      <c r="H66" s="4">
        <v>100</v>
      </c>
      <c r="I66" s="4">
        <v>40</v>
      </c>
      <c r="J66" s="4" t="s">
        <v>53</v>
      </c>
      <c r="K66" s="4" t="s">
        <v>218</v>
      </c>
      <c r="L66" s="4"/>
      <c r="M66" s="4"/>
      <c r="N66" s="4"/>
    </row>
    <row r="67" spans="1:14" x14ac:dyDescent="0.35">
      <c r="A67" s="7" t="s">
        <v>258</v>
      </c>
      <c r="B67" s="13">
        <v>44998</v>
      </c>
      <c r="C67" s="3">
        <v>0.25</v>
      </c>
      <c r="D67" s="3" t="s">
        <v>301</v>
      </c>
      <c r="E67" s="3" t="s">
        <v>304</v>
      </c>
      <c r="F67" s="3" t="s">
        <v>305</v>
      </c>
      <c r="G67" s="3" t="s">
        <v>306</v>
      </c>
      <c r="H67" s="3">
        <v>11</v>
      </c>
      <c r="I67" s="3">
        <v>1</v>
      </c>
      <c r="J67" s="3" t="s">
        <v>53</v>
      </c>
      <c r="K67" s="3" t="s">
        <v>141</v>
      </c>
      <c r="L67" s="3"/>
      <c r="M67" s="3"/>
      <c r="N67" s="3"/>
    </row>
    <row r="68" spans="1:14" x14ac:dyDescent="0.35">
      <c r="A68" s="8" t="s">
        <v>258</v>
      </c>
      <c r="B68" s="14">
        <v>45006</v>
      </c>
      <c r="C68" s="4">
        <v>0.25</v>
      </c>
      <c r="D68" s="4" t="s">
        <v>301</v>
      </c>
      <c r="E68" s="4" t="s">
        <v>307</v>
      </c>
      <c r="F68" s="4" t="s">
        <v>263</v>
      </c>
      <c r="G68" s="4" t="s">
        <v>308</v>
      </c>
      <c r="H68" s="4">
        <v>100</v>
      </c>
      <c r="I68" s="4">
        <v>40</v>
      </c>
      <c r="J68" s="4" t="s">
        <v>53</v>
      </c>
      <c r="K68" s="4" t="s">
        <v>218</v>
      </c>
      <c r="L68" s="4"/>
      <c r="M68" s="4"/>
      <c r="N68" s="4"/>
    </row>
    <row r="69" spans="1:14" x14ac:dyDescent="0.35">
      <c r="A69" s="7" t="s">
        <v>258</v>
      </c>
      <c r="B69" s="13">
        <v>45107</v>
      </c>
      <c r="C69" s="3" t="s">
        <v>136</v>
      </c>
      <c r="D69" s="3" t="s">
        <v>231</v>
      </c>
      <c r="E69" s="3" t="s">
        <v>309</v>
      </c>
      <c r="F69" s="3" t="s">
        <v>300</v>
      </c>
      <c r="G69" s="3" t="s">
        <v>310</v>
      </c>
      <c r="H69" s="3">
        <v>100</v>
      </c>
      <c r="I69" s="3">
        <v>80</v>
      </c>
      <c r="J69" s="3" t="s">
        <v>47</v>
      </c>
      <c r="K69" s="3" t="s">
        <v>292</v>
      </c>
      <c r="L69" s="3">
        <v>100</v>
      </c>
      <c r="M69" s="3"/>
      <c r="N69" s="3"/>
    </row>
    <row r="70" spans="1:14" x14ac:dyDescent="0.35">
      <c r="A70" s="8" t="s">
        <v>258</v>
      </c>
      <c r="B70" s="14" t="s">
        <v>311</v>
      </c>
      <c r="C70" s="4" t="s">
        <v>136</v>
      </c>
      <c r="D70" s="4" t="s">
        <v>312</v>
      </c>
      <c r="E70" s="4" t="s">
        <v>313</v>
      </c>
      <c r="F70" s="4" t="s">
        <v>314</v>
      </c>
      <c r="G70" s="4" t="s">
        <v>270</v>
      </c>
      <c r="H70" s="4"/>
      <c r="I70" s="4"/>
      <c r="J70" s="4" t="s">
        <v>53</v>
      </c>
      <c r="K70" s="4" t="s">
        <v>141</v>
      </c>
      <c r="L70" s="4">
        <v>1700</v>
      </c>
      <c r="M70" s="4"/>
      <c r="N70" s="4"/>
    </row>
    <row r="71" spans="1:14" x14ac:dyDescent="0.35">
      <c r="A71" s="7" t="s">
        <v>258</v>
      </c>
      <c r="B71" s="13">
        <v>44616</v>
      </c>
      <c r="C71" s="3">
        <v>6</v>
      </c>
      <c r="D71" s="3" t="s">
        <v>251</v>
      </c>
      <c r="E71" s="3" t="s">
        <v>315</v>
      </c>
      <c r="F71" s="3" t="s">
        <v>316</v>
      </c>
      <c r="G71" s="3" t="s">
        <v>317</v>
      </c>
      <c r="H71" s="3">
        <v>14</v>
      </c>
      <c r="I71" s="3">
        <v>1</v>
      </c>
      <c r="J71" s="3" t="s">
        <v>53</v>
      </c>
      <c r="K71" s="3" t="s">
        <v>141</v>
      </c>
      <c r="L71" s="3"/>
      <c r="M71" s="3"/>
      <c r="N71" s="3"/>
    </row>
    <row r="72" spans="1:14" x14ac:dyDescent="0.35">
      <c r="A72" s="8" t="s">
        <v>258</v>
      </c>
      <c r="B72" s="14">
        <v>44734</v>
      </c>
      <c r="C72" s="4">
        <v>6</v>
      </c>
      <c r="D72" s="4" t="s">
        <v>251</v>
      </c>
      <c r="E72" s="4" t="s">
        <v>318</v>
      </c>
      <c r="F72" s="4" t="s">
        <v>316</v>
      </c>
      <c r="G72" s="4" t="s">
        <v>117</v>
      </c>
      <c r="H72" s="4">
        <v>11</v>
      </c>
      <c r="I72" s="4">
        <v>1</v>
      </c>
      <c r="J72" s="4" t="s">
        <v>53</v>
      </c>
      <c r="K72" s="4" t="s">
        <v>141</v>
      </c>
      <c r="L72" s="4"/>
      <c r="M72" s="4"/>
      <c r="N72" s="4"/>
    </row>
    <row r="73" spans="1:14" x14ac:dyDescent="0.35">
      <c r="A73" s="7" t="s">
        <v>258</v>
      </c>
      <c r="B73" s="13">
        <v>44890</v>
      </c>
      <c r="C73" s="3">
        <v>3</v>
      </c>
      <c r="D73" s="3" t="s">
        <v>251</v>
      </c>
      <c r="E73" s="3" t="s">
        <v>319</v>
      </c>
      <c r="F73" s="3" t="s">
        <v>263</v>
      </c>
      <c r="G73" s="3" t="s">
        <v>320</v>
      </c>
      <c r="H73" s="3">
        <v>11</v>
      </c>
      <c r="I73" s="3">
        <v>1</v>
      </c>
      <c r="J73" s="3" t="s">
        <v>53</v>
      </c>
      <c r="K73" s="3" t="s">
        <v>141</v>
      </c>
      <c r="L73" s="3"/>
      <c r="M73" s="3"/>
      <c r="N73" s="3"/>
    </row>
    <row r="74" spans="1:14" x14ac:dyDescent="0.35">
      <c r="A74" s="8" t="s">
        <v>258</v>
      </c>
      <c r="B74" s="14">
        <v>45090</v>
      </c>
      <c r="C74" s="4">
        <v>2</v>
      </c>
      <c r="D74" s="4" t="s">
        <v>251</v>
      </c>
      <c r="E74" s="4" t="s">
        <v>321</v>
      </c>
      <c r="F74" s="4" t="s">
        <v>322</v>
      </c>
      <c r="G74" s="4" t="s">
        <v>323</v>
      </c>
      <c r="H74" s="4">
        <v>5</v>
      </c>
      <c r="I74" s="4">
        <v>3</v>
      </c>
      <c r="J74" s="4" t="s">
        <v>53</v>
      </c>
      <c r="K74" s="4" t="s">
        <v>218</v>
      </c>
      <c r="L74" s="4"/>
      <c r="M74" s="4"/>
      <c r="N74" s="4"/>
    </row>
    <row r="75" spans="1:14" x14ac:dyDescent="0.35">
      <c r="A75" s="7" t="s">
        <v>258</v>
      </c>
      <c r="B75" s="13" t="s">
        <v>324</v>
      </c>
      <c r="C75" s="3">
        <v>3</v>
      </c>
      <c r="D75" s="3" t="s">
        <v>251</v>
      </c>
      <c r="E75" s="3" t="s">
        <v>325</v>
      </c>
      <c r="F75" s="3" t="s">
        <v>322</v>
      </c>
      <c r="G75" s="3" t="s">
        <v>326</v>
      </c>
      <c r="H75" s="3">
        <v>11</v>
      </c>
      <c r="I75" s="3">
        <v>3</v>
      </c>
      <c r="J75" s="3" t="s">
        <v>53</v>
      </c>
      <c r="K75" s="3" t="s">
        <v>327</v>
      </c>
      <c r="L75" s="3"/>
      <c r="M75" s="3"/>
      <c r="N75" s="3"/>
    </row>
    <row r="76" spans="1:14" x14ac:dyDescent="0.35">
      <c r="A76" s="8" t="s">
        <v>258</v>
      </c>
      <c r="B76" s="14" t="s">
        <v>328</v>
      </c>
      <c r="C76" s="4">
        <v>2</v>
      </c>
      <c r="D76" s="4" t="s">
        <v>251</v>
      </c>
      <c r="E76" s="4" t="s">
        <v>329</v>
      </c>
      <c r="F76" s="4" t="s">
        <v>330</v>
      </c>
      <c r="G76" s="4" t="s">
        <v>326</v>
      </c>
      <c r="H76" s="4">
        <v>14</v>
      </c>
      <c r="I76" s="4">
        <v>2</v>
      </c>
      <c r="J76" s="4" t="s">
        <v>33</v>
      </c>
      <c r="K76" s="4" t="s">
        <v>141</v>
      </c>
      <c r="L76" s="4"/>
      <c r="M76" s="4"/>
      <c r="N76" s="4"/>
    </row>
    <row r="77" spans="1:14" x14ac:dyDescent="0.35">
      <c r="A77" s="7" t="s">
        <v>258</v>
      </c>
      <c r="B77" s="13" t="s">
        <v>331</v>
      </c>
      <c r="C77" s="3">
        <v>4</v>
      </c>
      <c r="D77" s="3" t="s">
        <v>251</v>
      </c>
      <c r="E77" s="3" t="s">
        <v>332</v>
      </c>
      <c r="F77" s="3" t="s">
        <v>333</v>
      </c>
      <c r="G77" s="3" t="s">
        <v>326</v>
      </c>
      <c r="H77" s="3">
        <v>11</v>
      </c>
      <c r="I77" s="3">
        <v>2</v>
      </c>
      <c r="J77" s="3" t="s">
        <v>53</v>
      </c>
      <c r="K77" s="3" t="s">
        <v>141</v>
      </c>
      <c r="L77" s="3"/>
      <c r="M77" s="3"/>
      <c r="N77" s="3"/>
    </row>
    <row r="78" spans="1:14" x14ac:dyDescent="0.35">
      <c r="A78" s="8" t="s">
        <v>258</v>
      </c>
      <c r="B78" s="14" t="s">
        <v>334</v>
      </c>
      <c r="C78" s="4">
        <v>3</v>
      </c>
      <c r="D78" s="4" t="s">
        <v>251</v>
      </c>
      <c r="E78" s="4" t="s">
        <v>335</v>
      </c>
      <c r="F78" s="4" t="s">
        <v>336</v>
      </c>
      <c r="G78" s="4" t="s">
        <v>326</v>
      </c>
      <c r="H78" s="4">
        <v>4</v>
      </c>
      <c r="I78" s="4">
        <v>2</v>
      </c>
      <c r="J78" s="4" t="s">
        <v>53</v>
      </c>
      <c r="K78" s="4" t="s">
        <v>141</v>
      </c>
      <c r="L78" s="4"/>
      <c r="M78" s="4"/>
      <c r="N78" s="4"/>
    </row>
    <row r="79" spans="1:14" x14ac:dyDescent="0.35">
      <c r="A79" s="7" t="s">
        <v>338</v>
      </c>
      <c r="B79" s="13">
        <v>44218</v>
      </c>
      <c r="C79" s="3" t="s">
        <v>136</v>
      </c>
      <c r="D79" s="3" t="s">
        <v>28</v>
      </c>
      <c r="E79" s="3" t="s">
        <v>339</v>
      </c>
      <c r="F79" s="3" t="s">
        <v>340</v>
      </c>
      <c r="G79" s="3" t="s">
        <v>117</v>
      </c>
      <c r="H79" s="3" t="s">
        <v>341</v>
      </c>
      <c r="I79" s="3" t="s">
        <v>341</v>
      </c>
      <c r="J79" s="3" t="s">
        <v>33</v>
      </c>
      <c r="K79" s="3" t="s">
        <v>160</v>
      </c>
      <c r="L79" s="3">
        <v>0</v>
      </c>
      <c r="M79" s="3"/>
      <c r="N79" s="5" t="s">
        <v>342</v>
      </c>
    </row>
    <row r="80" spans="1:14" x14ac:dyDescent="0.35">
      <c r="A80" s="8" t="s">
        <v>338</v>
      </c>
      <c r="B80" s="14">
        <v>44294</v>
      </c>
      <c r="C80" s="4" t="s">
        <v>136</v>
      </c>
      <c r="D80" s="4" t="s">
        <v>153</v>
      </c>
      <c r="E80" s="4" t="s">
        <v>339</v>
      </c>
      <c r="F80" s="4" t="s">
        <v>155</v>
      </c>
      <c r="G80" s="4" t="s">
        <v>117</v>
      </c>
      <c r="H80" s="4">
        <v>154</v>
      </c>
      <c r="I80" s="4" t="s">
        <v>341</v>
      </c>
      <c r="J80" s="4" t="s">
        <v>33</v>
      </c>
      <c r="K80" s="4" t="s">
        <v>160</v>
      </c>
      <c r="L80" s="4">
        <v>0</v>
      </c>
      <c r="M80" s="4"/>
      <c r="N80" s="6" t="s">
        <v>343</v>
      </c>
    </row>
    <row r="81" spans="1:14" x14ac:dyDescent="0.35">
      <c r="A81" s="7" t="s">
        <v>338</v>
      </c>
      <c r="B81" s="13">
        <v>44295</v>
      </c>
      <c r="C81" s="3" t="s">
        <v>136</v>
      </c>
      <c r="D81" s="3" t="s">
        <v>153</v>
      </c>
      <c r="E81" s="3" t="s">
        <v>339</v>
      </c>
      <c r="F81" s="3" t="s">
        <v>344</v>
      </c>
      <c r="G81" s="3" t="s">
        <v>117</v>
      </c>
      <c r="H81" s="3">
        <v>328</v>
      </c>
      <c r="I81" s="3" t="s">
        <v>341</v>
      </c>
      <c r="J81" s="3" t="s">
        <v>33</v>
      </c>
      <c r="K81" s="3" t="s">
        <v>160</v>
      </c>
      <c r="L81" s="3">
        <v>0</v>
      </c>
      <c r="M81" s="3"/>
      <c r="N81" s="5" t="s">
        <v>345</v>
      </c>
    </row>
    <row r="82" spans="1:14" x14ac:dyDescent="0.35">
      <c r="A82" s="8" t="s">
        <v>338</v>
      </c>
      <c r="B82" s="14">
        <v>44441</v>
      </c>
      <c r="C82" s="4" t="s">
        <v>136</v>
      </c>
      <c r="D82" s="4" t="s">
        <v>153</v>
      </c>
      <c r="E82" s="4" t="s">
        <v>346</v>
      </c>
      <c r="F82" s="4" t="s">
        <v>347</v>
      </c>
      <c r="G82" s="4" t="s">
        <v>117</v>
      </c>
      <c r="H82" s="4">
        <v>3262</v>
      </c>
      <c r="I82" s="4" t="s">
        <v>341</v>
      </c>
      <c r="J82" s="4" t="s">
        <v>33</v>
      </c>
      <c r="K82" s="4" t="s">
        <v>160</v>
      </c>
      <c r="L82" s="4">
        <v>0</v>
      </c>
      <c r="M82" s="4"/>
      <c r="N82" s="6" t="s">
        <v>348</v>
      </c>
    </row>
    <row r="83" spans="1:14" x14ac:dyDescent="0.35">
      <c r="A83" s="7" t="s">
        <v>338</v>
      </c>
      <c r="B83" s="13">
        <v>44476</v>
      </c>
      <c r="C83" s="3" t="s">
        <v>136</v>
      </c>
      <c r="D83" s="3" t="s">
        <v>153</v>
      </c>
      <c r="E83" s="3" t="s">
        <v>349</v>
      </c>
      <c r="F83" s="3" t="s">
        <v>347</v>
      </c>
      <c r="G83" s="3" t="s">
        <v>117</v>
      </c>
      <c r="H83" s="3">
        <v>3262</v>
      </c>
      <c r="I83" s="3" t="s">
        <v>341</v>
      </c>
      <c r="J83" s="3" t="s">
        <v>33</v>
      </c>
      <c r="K83" s="3" t="s">
        <v>160</v>
      </c>
      <c r="L83" s="3">
        <v>0</v>
      </c>
      <c r="M83" s="3"/>
      <c r="N83" s="5" t="s">
        <v>350</v>
      </c>
    </row>
    <row r="84" spans="1:14" x14ac:dyDescent="0.35">
      <c r="A84" s="8" t="s">
        <v>338</v>
      </c>
      <c r="B84" s="14">
        <v>44478</v>
      </c>
      <c r="C84" s="4" t="s">
        <v>136</v>
      </c>
      <c r="D84" s="4" t="s">
        <v>153</v>
      </c>
      <c r="E84" s="4" t="s">
        <v>351</v>
      </c>
      <c r="F84" s="4" t="s">
        <v>347</v>
      </c>
      <c r="G84" s="4" t="s">
        <v>117</v>
      </c>
      <c r="H84" s="4">
        <v>3262</v>
      </c>
      <c r="I84" s="4" t="s">
        <v>341</v>
      </c>
      <c r="J84" s="4" t="s">
        <v>33</v>
      </c>
      <c r="K84" s="4" t="s">
        <v>160</v>
      </c>
      <c r="L84" s="4">
        <v>0</v>
      </c>
      <c r="M84" s="4"/>
      <c r="N84" s="6" t="s">
        <v>352</v>
      </c>
    </row>
    <row r="85" spans="1:14" x14ac:dyDescent="0.35">
      <c r="A85" s="7" t="s">
        <v>338</v>
      </c>
      <c r="B85" s="13" t="s">
        <v>353</v>
      </c>
      <c r="C85" s="3" t="s">
        <v>136</v>
      </c>
      <c r="D85" s="3" t="s">
        <v>153</v>
      </c>
      <c r="E85" s="3" t="s">
        <v>354</v>
      </c>
      <c r="F85" s="3" t="s">
        <v>344</v>
      </c>
      <c r="G85" s="3" t="s">
        <v>117</v>
      </c>
      <c r="H85" s="3">
        <v>3796</v>
      </c>
      <c r="I85" s="3" t="s">
        <v>341</v>
      </c>
      <c r="J85" s="3" t="s">
        <v>33</v>
      </c>
      <c r="K85" s="3" t="s">
        <v>160</v>
      </c>
      <c r="L85" s="3">
        <v>0</v>
      </c>
      <c r="M85" s="3"/>
      <c r="N85" s="5" t="s">
        <v>355</v>
      </c>
    </row>
    <row r="86" spans="1:14" x14ac:dyDescent="0.35">
      <c r="A86" s="8" t="s">
        <v>338</v>
      </c>
      <c r="B86" s="14" t="s">
        <v>353</v>
      </c>
      <c r="C86" s="4" t="s">
        <v>136</v>
      </c>
      <c r="D86" s="4" t="s">
        <v>153</v>
      </c>
      <c r="E86" s="4" t="s">
        <v>354</v>
      </c>
      <c r="F86" s="4" t="s">
        <v>155</v>
      </c>
      <c r="G86" s="4" t="s">
        <v>117</v>
      </c>
      <c r="H86" s="4">
        <v>3262</v>
      </c>
      <c r="I86" s="4" t="s">
        <v>341</v>
      </c>
      <c r="J86" s="4" t="s">
        <v>33</v>
      </c>
      <c r="K86" s="4" t="s">
        <v>160</v>
      </c>
      <c r="L86" s="4">
        <v>0</v>
      </c>
      <c r="M86" s="4"/>
      <c r="N86" s="6" t="s">
        <v>356</v>
      </c>
    </row>
    <row r="87" spans="1:14" x14ac:dyDescent="0.35">
      <c r="A87" s="7" t="s">
        <v>338</v>
      </c>
      <c r="B87" s="13" t="s">
        <v>357</v>
      </c>
      <c r="C87" s="3" t="s">
        <v>136</v>
      </c>
      <c r="D87" s="3" t="s">
        <v>153</v>
      </c>
      <c r="E87" s="3" t="s">
        <v>354</v>
      </c>
      <c r="F87" s="3" t="s">
        <v>155</v>
      </c>
      <c r="G87" s="3" t="s">
        <v>117</v>
      </c>
      <c r="H87" s="3">
        <v>3262</v>
      </c>
      <c r="I87" s="3" t="s">
        <v>341</v>
      </c>
      <c r="J87" s="3" t="s">
        <v>33</v>
      </c>
      <c r="K87" s="3" t="s">
        <v>160</v>
      </c>
      <c r="L87" s="3">
        <v>0</v>
      </c>
      <c r="M87" s="3"/>
      <c r="N87" s="5" t="s">
        <v>358</v>
      </c>
    </row>
    <row r="88" spans="1:14" x14ac:dyDescent="0.35">
      <c r="A88" s="8" t="s">
        <v>338</v>
      </c>
      <c r="B88" s="14" t="s">
        <v>357</v>
      </c>
      <c r="C88" s="4" t="s">
        <v>136</v>
      </c>
      <c r="D88" s="4" t="s">
        <v>153</v>
      </c>
      <c r="E88" s="4" t="s">
        <v>354</v>
      </c>
      <c r="F88" s="4" t="s">
        <v>359</v>
      </c>
      <c r="G88" s="4" t="s">
        <v>117</v>
      </c>
      <c r="H88" s="4">
        <v>1109</v>
      </c>
      <c r="I88" s="4" t="s">
        <v>341</v>
      </c>
      <c r="J88" s="4" t="s">
        <v>33</v>
      </c>
      <c r="K88" s="4" t="s">
        <v>160</v>
      </c>
      <c r="L88" s="4">
        <v>0</v>
      </c>
      <c r="M88" s="4"/>
      <c r="N88" s="6" t="s">
        <v>360</v>
      </c>
    </row>
    <row r="89" spans="1:14" x14ac:dyDescent="0.35">
      <c r="A89" s="7" t="s">
        <v>338</v>
      </c>
      <c r="B89" s="13" t="s">
        <v>361</v>
      </c>
      <c r="C89" s="3" t="s">
        <v>136</v>
      </c>
      <c r="D89" s="3" t="s">
        <v>153</v>
      </c>
      <c r="E89" s="3" t="s">
        <v>354</v>
      </c>
      <c r="F89" s="3" t="s">
        <v>344</v>
      </c>
      <c r="G89" s="3" t="s">
        <v>117</v>
      </c>
      <c r="H89" s="3">
        <v>3796</v>
      </c>
      <c r="I89" s="3" t="s">
        <v>341</v>
      </c>
      <c r="J89" s="3" t="s">
        <v>33</v>
      </c>
      <c r="K89" s="3" t="s">
        <v>160</v>
      </c>
      <c r="L89" s="3">
        <v>0</v>
      </c>
      <c r="M89" s="3"/>
      <c r="N89" s="5" t="s">
        <v>362</v>
      </c>
    </row>
    <row r="90" spans="1:14" x14ac:dyDescent="0.35">
      <c r="A90" s="8" t="s">
        <v>338</v>
      </c>
      <c r="B90" s="14" t="s">
        <v>361</v>
      </c>
      <c r="C90" s="4" t="s">
        <v>136</v>
      </c>
      <c r="D90" s="4" t="s">
        <v>153</v>
      </c>
      <c r="E90" s="4" t="s">
        <v>354</v>
      </c>
      <c r="F90" s="4" t="s">
        <v>155</v>
      </c>
      <c r="G90" s="4" t="s">
        <v>117</v>
      </c>
      <c r="H90" s="4">
        <v>3262</v>
      </c>
      <c r="I90" s="4" t="s">
        <v>341</v>
      </c>
      <c r="J90" s="4" t="s">
        <v>33</v>
      </c>
      <c r="K90" s="4" t="s">
        <v>160</v>
      </c>
      <c r="L90" s="4">
        <v>0</v>
      </c>
      <c r="M90" s="4"/>
      <c r="N90" s="6" t="s">
        <v>363</v>
      </c>
    </row>
    <row r="91" spans="1:14" x14ac:dyDescent="0.35">
      <c r="A91" s="7" t="s">
        <v>338</v>
      </c>
      <c r="B91" s="13" t="s">
        <v>364</v>
      </c>
      <c r="C91" s="3" t="s">
        <v>136</v>
      </c>
      <c r="D91" s="3" t="s">
        <v>160</v>
      </c>
      <c r="E91" s="3" t="s">
        <v>365</v>
      </c>
      <c r="F91" s="3" t="s">
        <v>366</v>
      </c>
      <c r="G91" s="3" t="s">
        <v>117</v>
      </c>
      <c r="H91" s="3"/>
      <c r="I91" s="3" t="s">
        <v>341</v>
      </c>
      <c r="J91" s="3" t="s">
        <v>33</v>
      </c>
      <c r="K91" s="3" t="s">
        <v>160</v>
      </c>
      <c r="L91" s="3">
        <v>0</v>
      </c>
      <c r="M91" s="3"/>
      <c r="N91" s="5" t="s">
        <v>367</v>
      </c>
    </row>
    <row r="92" spans="1:14" x14ac:dyDescent="0.35">
      <c r="A92" s="8" t="s">
        <v>338</v>
      </c>
      <c r="B92" s="14" t="s">
        <v>364</v>
      </c>
      <c r="C92" s="4" t="s">
        <v>136</v>
      </c>
      <c r="D92" s="4" t="s">
        <v>153</v>
      </c>
      <c r="E92" s="4" t="s">
        <v>368</v>
      </c>
      <c r="F92" s="4" t="s">
        <v>344</v>
      </c>
      <c r="G92" s="4" t="s">
        <v>117</v>
      </c>
      <c r="H92" s="4">
        <v>3796</v>
      </c>
      <c r="I92" s="4" t="s">
        <v>341</v>
      </c>
      <c r="J92" s="4" t="s">
        <v>33</v>
      </c>
      <c r="K92" s="4" t="s">
        <v>160</v>
      </c>
      <c r="L92" s="4">
        <v>0</v>
      </c>
      <c r="M92" s="4"/>
      <c r="N92" s="6" t="s">
        <v>369</v>
      </c>
    </row>
    <row r="93" spans="1:14" x14ac:dyDescent="0.35">
      <c r="A93" s="7" t="s">
        <v>338</v>
      </c>
      <c r="B93" s="13" t="s">
        <v>364</v>
      </c>
      <c r="C93" s="3" t="s">
        <v>136</v>
      </c>
      <c r="D93" s="3" t="s">
        <v>153</v>
      </c>
      <c r="E93" s="3" t="s">
        <v>368</v>
      </c>
      <c r="F93" s="3" t="s">
        <v>344</v>
      </c>
      <c r="G93" s="3" t="s">
        <v>117</v>
      </c>
      <c r="H93" s="3">
        <v>1300</v>
      </c>
      <c r="I93" s="3" t="s">
        <v>341</v>
      </c>
      <c r="J93" s="3" t="s">
        <v>33</v>
      </c>
      <c r="K93" s="3" t="s">
        <v>160</v>
      </c>
      <c r="L93" s="3">
        <v>0</v>
      </c>
      <c r="M93" s="3"/>
      <c r="N93" s="5" t="s">
        <v>370</v>
      </c>
    </row>
    <row r="94" spans="1:14" x14ac:dyDescent="0.35">
      <c r="A94" s="8" t="s">
        <v>338</v>
      </c>
      <c r="B94" s="14" t="s">
        <v>364</v>
      </c>
      <c r="C94" s="4" t="s">
        <v>136</v>
      </c>
      <c r="D94" s="4" t="s">
        <v>153</v>
      </c>
      <c r="E94" s="4" t="s">
        <v>368</v>
      </c>
      <c r="F94" s="4" t="s">
        <v>155</v>
      </c>
      <c r="G94" s="4" t="s">
        <v>117</v>
      </c>
      <c r="H94" s="4">
        <v>3262</v>
      </c>
      <c r="I94" s="4" t="s">
        <v>341</v>
      </c>
      <c r="J94" s="4" t="s">
        <v>33</v>
      </c>
      <c r="K94" s="4" t="s">
        <v>160</v>
      </c>
      <c r="L94" s="4">
        <v>0</v>
      </c>
      <c r="M94" s="4"/>
      <c r="N94" s="6" t="s">
        <v>371</v>
      </c>
    </row>
    <row r="95" spans="1:14" x14ac:dyDescent="0.35">
      <c r="A95" s="7" t="s">
        <v>338</v>
      </c>
      <c r="B95" s="13">
        <v>44853</v>
      </c>
      <c r="C95" s="3" t="s">
        <v>136</v>
      </c>
      <c r="D95" s="3" t="s">
        <v>153</v>
      </c>
      <c r="E95" s="3" t="s">
        <v>372</v>
      </c>
      <c r="F95" s="3" t="s">
        <v>359</v>
      </c>
      <c r="G95" s="3" t="s">
        <v>117</v>
      </c>
      <c r="H95" s="3">
        <v>1109</v>
      </c>
      <c r="I95" s="3" t="s">
        <v>341</v>
      </c>
      <c r="J95" s="3" t="s">
        <v>33</v>
      </c>
      <c r="K95" s="3" t="s">
        <v>160</v>
      </c>
      <c r="L95" s="3">
        <v>0</v>
      </c>
      <c r="M95" s="3"/>
      <c r="N95" s="5" t="s">
        <v>373</v>
      </c>
    </row>
    <row r="96" spans="1:14" x14ac:dyDescent="0.35">
      <c r="A96" s="8" t="s">
        <v>338</v>
      </c>
      <c r="B96" s="14">
        <v>44855</v>
      </c>
      <c r="C96" s="4" t="s">
        <v>136</v>
      </c>
      <c r="D96" s="4" t="s">
        <v>153</v>
      </c>
      <c r="E96" s="4" t="s">
        <v>372</v>
      </c>
      <c r="F96" s="4" t="s">
        <v>344</v>
      </c>
      <c r="G96" s="4" t="s">
        <v>117</v>
      </c>
      <c r="H96" s="4">
        <v>3796</v>
      </c>
      <c r="I96" s="4" t="s">
        <v>341</v>
      </c>
      <c r="J96" s="4" t="s">
        <v>33</v>
      </c>
      <c r="K96" s="4" t="s">
        <v>160</v>
      </c>
      <c r="L96" s="4">
        <v>0</v>
      </c>
      <c r="M96" s="4"/>
      <c r="N96" s="6" t="s">
        <v>374</v>
      </c>
    </row>
    <row r="97" spans="1:14" x14ac:dyDescent="0.35">
      <c r="A97" s="7" t="s">
        <v>338</v>
      </c>
      <c r="B97" s="13">
        <v>44855</v>
      </c>
      <c r="C97" s="3" t="s">
        <v>136</v>
      </c>
      <c r="D97" s="3" t="s">
        <v>153</v>
      </c>
      <c r="E97" s="3" t="s">
        <v>372</v>
      </c>
      <c r="F97" s="3" t="s">
        <v>344</v>
      </c>
      <c r="G97" s="3" t="s">
        <v>117</v>
      </c>
      <c r="H97" s="3">
        <v>1804</v>
      </c>
      <c r="I97" s="3" t="s">
        <v>341</v>
      </c>
      <c r="J97" s="3" t="s">
        <v>33</v>
      </c>
      <c r="K97" s="3" t="s">
        <v>160</v>
      </c>
      <c r="L97" s="3">
        <v>0</v>
      </c>
      <c r="M97" s="3"/>
      <c r="N97" s="5" t="s">
        <v>375</v>
      </c>
    </row>
    <row r="98" spans="1:14" x14ac:dyDescent="0.35">
      <c r="A98" s="8" t="s">
        <v>338</v>
      </c>
      <c r="B98" s="14">
        <v>44874</v>
      </c>
      <c r="C98" s="4" t="s">
        <v>136</v>
      </c>
      <c r="D98" s="4" t="s">
        <v>153</v>
      </c>
      <c r="E98" s="4" t="s">
        <v>376</v>
      </c>
      <c r="F98" s="4" t="s">
        <v>347</v>
      </c>
      <c r="G98" s="4" t="s">
        <v>117</v>
      </c>
      <c r="H98" s="4">
        <v>3262</v>
      </c>
      <c r="I98" s="4" t="s">
        <v>341</v>
      </c>
      <c r="J98" s="4" t="s">
        <v>33</v>
      </c>
      <c r="K98" s="4" t="s">
        <v>160</v>
      </c>
      <c r="L98" s="4">
        <v>0</v>
      </c>
      <c r="M98" s="4"/>
      <c r="N98" s="6" t="s">
        <v>377</v>
      </c>
    </row>
    <row r="99" spans="1:14" x14ac:dyDescent="0.35">
      <c r="A99" s="7" t="s">
        <v>338</v>
      </c>
      <c r="B99" s="13">
        <v>44887</v>
      </c>
      <c r="C99" s="3" t="s">
        <v>136</v>
      </c>
      <c r="D99" s="3" t="s">
        <v>153</v>
      </c>
      <c r="E99" s="3" t="s">
        <v>378</v>
      </c>
      <c r="F99" s="3" t="s">
        <v>155</v>
      </c>
      <c r="G99" s="3" t="s">
        <v>117</v>
      </c>
      <c r="H99" s="3">
        <v>3262</v>
      </c>
      <c r="I99" s="3" t="s">
        <v>341</v>
      </c>
      <c r="J99" s="3" t="s">
        <v>33</v>
      </c>
      <c r="K99" s="3" t="s">
        <v>160</v>
      </c>
      <c r="L99" s="3">
        <v>0</v>
      </c>
      <c r="M99" s="3"/>
      <c r="N99" s="5" t="s">
        <v>379</v>
      </c>
    </row>
    <row r="100" spans="1:14" x14ac:dyDescent="0.35">
      <c r="A100" s="8" t="s">
        <v>338</v>
      </c>
      <c r="B100" s="14">
        <v>44927</v>
      </c>
      <c r="C100" s="4" t="s">
        <v>136</v>
      </c>
      <c r="D100" s="4" t="s">
        <v>153</v>
      </c>
      <c r="E100" s="4" t="s">
        <v>380</v>
      </c>
      <c r="F100" s="4" t="s">
        <v>344</v>
      </c>
      <c r="G100" s="4" t="s">
        <v>117</v>
      </c>
      <c r="H100" s="4">
        <v>1920</v>
      </c>
      <c r="I100" s="4" t="s">
        <v>341</v>
      </c>
      <c r="J100" s="4" t="s">
        <v>33</v>
      </c>
      <c r="K100" s="4" t="s">
        <v>160</v>
      </c>
      <c r="L100" s="4">
        <v>0</v>
      </c>
      <c r="M100" s="4"/>
      <c r="N100" s="6" t="s">
        <v>381</v>
      </c>
    </row>
    <row r="101" spans="1:14" x14ac:dyDescent="0.35">
      <c r="A101" s="7" t="s">
        <v>338</v>
      </c>
      <c r="B101" s="13">
        <v>44978</v>
      </c>
      <c r="C101" s="3" t="s">
        <v>136</v>
      </c>
      <c r="D101" s="3" t="s">
        <v>153</v>
      </c>
      <c r="E101" s="3" t="s">
        <v>382</v>
      </c>
      <c r="F101" s="3" t="s">
        <v>347</v>
      </c>
      <c r="G101" s="3" t="s">
        <v>117</v>
      </c>
      <c r="H101" s="3">
        <v>3262</v>
      </c>
      <c r="I101" s="3" t="s">
        <v>341</v>
      </c>
      <c r="J101" s="3" t="s">
        <v>33</v>
      </c>
      <c r="K101" s="3" t="s">
        <v>160</v>
      </c>
      <c r="L101" s="3">
        <v>0</v>
      </c>
      <c r="M101" s="3"/>
      <c r="N101" s="5" t="s">
        <v>383</v>
      </c>
    </row>
    <row r="102" spans="1:14" x14ac:dyDescent="0.35">
      <c r="A102" s="8" t="s">
        <v>338</v>
      </c>
      <c r="B102" s="14">
        <v>45021</v>
      </c>
      <c r="C102" s="4" t="s">
        <v>136</v>
      </c>
      <c r="D102" s="4" t="s">
        <v>153</v>
      </c>
      <c r="E102" s="4" t="s">
        <v>378</v>
      </c>
      <c r="F102" s="4" t="s">
        <v>384</v>
      </c>
      <c r="G102" s="4" t="s">
        <v>117</v>
      </c>
      <c r="H102" s="4">
        <v>3262</v>
      </c>
      <c r="I102" s="4" t="s">
        <v>341</v>
      </c>
      <c r="J102" s="4" t="s">
        <v>33</v>
      </c>
      <c r="K102" s="4" t="s">
        <v>160</v>
      </c>
      <c r="L102" s="4">
        <v>0</v>
      </c>
      <c r="M102" s="4"/>
      <c r="N102" s="6" t="s">
        <v>385</v>
      </c>
    </row>
    <row r="103" spans="1:14" x14ac:dyDescent="0.35">
      <c r="A103" s="7" t="s">
        <v>338</v>
      </c>
      <c r="B103" s="13">
        <v>45021</v>
      </c>
      <c r="C103" s="3" t="s">
        <v>136</v>
      </c>
      <c r="D103" s="3" t="s">
        <v>153</v>
      </c>
      <c r="E103" s="3" t="s">
        <v>378</v>
      </c>
      <c r="F103" s="3" t="s">
        <v>155</v>
      </c>
      <c r="G103" s="3" t="s">
        <v>117</v>
      </c>
      <c r="H103" s="3">
        <v>3262</v>
      </c>
      <c r="I103" s="3" t="s">
        <v>341</v>
      </c>
      <c r="J103" s="3" t="s">
        <v>33</v>
      </c>
      <c r="K103" s="3" t="s">
        <v>160</v>
      </c>
      <c r="L103" s="3">
        <v>0</v>
      </c>
      <c r="M103" s="3"/>
      <c r="N103" s="5" t="s">
        <v>386</v>
      </c>
    </row>
    <row r="104" spans="1:14" x14ac:dyDescent="0.35">
      <c r="A104" s="8" t="s">
        <v>338</v>
      </c>
      <c r="B104" s="14">
        <v>45021</v>
      </c>
      <c r="C104" s="4" t="s">
        <v>136</v>
      </c>
      <c r="D104" s="4" t="s">
        <v>153</v>
      </c>
      <c r="E104" s="4" t="s">
        <v>378</v>
      </c>
      <c r="F104" s="4" t="s">
        <v>155</v>
      </c>
      <c r="G104" s="4" t="s">
        <v>117</v>
      </c>
      <c r="H104" s="4">
        <v>3262</v>
      </c>
      <c r="I104" s="4" t="s">
        <v>341</v>
      </c>
      <c r="J104" s="4" t="s">
        <v>33</v>
      </c>
      <c r="K104" s="4" t="s">
        <v>160</v>
      </c>
      <c r="L104" s="4">
        <v>0</v>
      </c>
      <c r="M104" s="4"/>
      <c r="N104" s="6" t="s">
        <v>387</v>
      </c>
    </row>
    <row r="105" spans="1:14" x14ac:dyDescent="0.35">
      <c r="A105" s="7" t="s">
        <v>338</v>
      </c>
      <c r="B105" s="13">
        <v>45113</v>
      </c>
      <c r="C105" s="3" t="s">
        <v>136</v>
      </c>
      <c r="D105" s="3" t="s">
        <v>153</v>
      </c>
      <c r="E105" s="3" t="s">
        <v>388</v>
      </c>
      <c r="F105" s="3" t="s">
        <v>155</v>
      </c>
      <c r="G105" s="3" t="s">
        <v>117</v>
      </c>
      <c r="H105" s="3">
        <v>3262</v>
      </c>
      <c r="I105" s="3" t="s">
        <v>341</v>
      </c>
      <c r="J105" s="3" t="s">
        <v>33</v>
      </c>
      <c r="K105" s="3" t="s">
        <v>160</v>
      </c>
      <c r="L105" s="3">
        <v>0</v>
      </c>
      <c r="M105" s="3"/>
      <c r="N105" s="5" t="s">
        <v>389</v>
      </c>
    </row>
    <row r="106" spans="1:14" x14ac:dyDescent="0.35">
      <c r="A106" s="8" t="s">
        <v>338</v>
      </c>
      <c r="B106" s="14">
        <v>44986</v>
      </c>
      <c r="C106" s="4" t="s">
        <v>136</v>
      </c>
      <c r="D106" s="4" t="s">
        <v>153</v>
      </c>
      <c r="E106" s="4" t="s">
        <v>378</v>
      </c>
      <c r="F106" s="4" t="s">
        <v>390</v>
      </c>
      <c r="G106" s="4" t="s">
        <v>117</v>
      </c>
      <c r="H106" s="4">
        <v>1804</v>
      </c>
      <c r="I106" s="4" t="s">
        <v>341</v>
      </c>
      <c r="J106" s="4" t="s">
        <v>33</v>
      </c>
      <c r="K106" s="4" t="s">
        <v>160</v>
      </c>
      <c r="L106" s="4">
        <v>0</v>
      </c>
      <c r="M106" s="4"/>
      <c r="N106" s="6" t="s">
        <v>391</v>
      </c>
    </row>
    <row r="107" spans="1:14" x14ac:dyDescent="0.35">
      <c r="A107" s="7" t="s">
        <v>338</v>
      </c>
      <c r="B107" s="13">
        <v>45029</v>
      </c>
      <c r="C107" s="3" t="s">
        <v>136</v>
      </c>
      <c r="D107" s="3" t="s">
        <v>153</v>
      </c>
      <c r="E107" s="3" t="s">
        <v>378</v>
      </c>
      <c r="F107" s="3" t="s">
        <v>392</v>
      </c>
      <c r="G107" s="3" t="s">
        <v>117</v>
      </c>
      <c r="H107" s="3"/>
      <c r="I107" s="3" t="s">
        <v>341</v>
      </c>
      <c r="J107" s="3" t="s">
        <v>33</v>
      </c>
      <c r="K107" s="3" t="s">
        <v>160</v>
      </c>
      <c r="L107" s="3">
        <v>0</v>
      </c>
      <c r="M107" s="3"/>
      <c r="N107" s="5" t="s">
        <v>393</v>
      </c>
    </row>
    <row r="108" spans="1:14" x14ac:dyDescent="0.35">
      <c r="A108" s="8" t="s">
        <v>338</v>
      </c>
      <c r="B108" s="14">
        <v>44866</v>
      </c>
      <c r="C108" s="4" t="s">
        <v>136</v>
      </c>
      <c r="D108" s="4" t="s">
        <v>153</v>
      </c>
      <c r="E108" s="4" t="s">
        <v>376</v>
      </c>
      <c r="F108" s="4" t="s">
        <v>390</v>
      </c>
      <c r="G108" s="4" t="s">
        <v>117</v>
      </c>
      <c r="H108" s="4">
        <v>1804</v>
      </c>
      <c r="I108" s="4" t="s">
        <v>341</v>
      </c>
      <c r="J108" s="4" t="s">
        <v>33</v>
      </c>
      <c r="K108" s="4" t="s">
        <v>160</v>
      </c>
      <c r="L108" s="4">
        <v>0</v>
      </c>
      <c r="M108" s="4"/>
      <c r="N108" s="6" t="s">
        <v>394</v>
      </c>
    </row>
    <row r="109" spans="1:14" x14ac:dyDescent="0.35">
      <c r="A109" s="7" t="s">
        <v>338</v>
      </c>
      <c r="B109" s="13">
        <v>45017</v>
      </c>
      <c r="C109" s="3" t="s">
        <v>136</v>
      </c>
      <c r="D109" s="3" t="s">
        <v>153</v>
      </c>
      <c r="E109" s="3" t="s">
        <v>378</v>
      </c>
      <c r="F109" s="3" t="s">
        <v>390</v>
      </c>
      <c r="G109" s="3" t="s">
        <v>117</v>
      </c>
      <c r="H109" s="3">
        <v>1804</v>
      </c>
      <c r="I109" s="3" t="s">
        <v>341</v>
      </c>
      <c r="J109" s="3" t="s">
        <v>33</v>
      </c>
      <c r="K109" s="3" t="s">
        <v>160</v>
      </c>
      <c r="L109" s="3">
        <v>0</v>
      </c>
      <c r="M109" s="3"/>
      <c r="N109" s="5" t="s">
        <v>395</v>
      </c>
    </row>
    <row r="110" spans="1:14" x14ac:dyDescent="0.35">
      <c r="A110" s="8" t="s">
        <v>338</v>
      </c>
      <c r="B110" s="14">
        <v>44927</v>
      </c>
      <c r="C110" s="4" t="s">
        <v>136</v>
      </c>
      <c r="D110" s="4" t="s">
        <v>153</v>
      </c>
      <c r="E110" s="4" t="s">
        <v>376</v>
      </c>
      <c r="F110" s="4" t="s">
        <v>390</v>
      </c>
      <c r="G110" s="4" t="s">
        <v>117</v>
      </c>
      <c r="H110" s="4">
        <v>1804</v>
      </c>
      <c r="I110" s="4" t="s">
        <v>341</v>
      </c>
      <c r="J110" s="4" t="s">
        <v>33</v>
      </c>
      <c r="K110" s="4" t="s">
        <v>160</v>
      </c>
      <c r="L110" s="4">
        <v>0</v>
      </c>
      <c r="M110" s="4"/>
      <c r="N110" s="6" t="s">
        <v>396</v>
      </c>
    </row>
    <row r="111" spans="1:14" x14ac:dyDescent="0.35">
      <c r="A111" s="7" t="s">
        <v>338</v>
      </c>
      <c r="B111" s="13">
        <v>44866</v>
      </c>
      <c r="C111" s="3" t="s">
        <v>136</v>
      </c>
      <c r="D111" s="3" t="s">
        <v>153</v>
      </c>
      <c r="E111" s="3" t="s">
        <v>376</v>
      </c>
      <c r="F111" s="3" t="s">
        <v>390</v>
      </c>
      <c r="G111" s="3" t="s">
        <v>117</v>
      </c>
      <c r="H111" s="3">
        <v>1804</v>
      </c>
      <c r="I111" s="3" t="s">
        <v>341</v>
      </c>
      <c r="J111" s="3" t="s">
        <v>33</v>
      </c>
      <c r="K111" s="3" t="s">
        <v>160</v>
      </c>
      <c r="L111" s="3">
        <v>0</v>
      </c>
      <c r="M111" s="3"/>
      <c r="N111" s="5" t="s">
        <v>397</v>
      </c>
    </row>
    <row r="112" spans="1:14" x14ac:dyDescent="0.35">
      <c r="A112" s="8" t="s">
        <v>338</v>
      </c>
      <c r="B112" s="14">
        <v>44958</v>
      </c>
      <c r="C112" s="4" t="s">
        <v>136</v>
      </c>
      <c r="D112" s="4" t="s">
        <v>153</v>
      </c>
      <c r="E112" s="4" t="s">
        <v>382</v>
      </c>
      <c r="F112" s="4" t="s">
        <v>390</v>
      </c>
      <c r="G112" s="4" t="s">
        <v>117</v>
      </c>
      <c r="H112" s="4">
        <v>1804</v>
      </c>
      <c r="I112" s="4" t="s">
        <v>341</v>
      </c>
      <c r="J112" s="4" t="s">
        <v>33</v>
      </c>
      <c r="K112" s="4" t="s">
        <v>160</v>
      </c>
      <c r="L112" s="4">
        <v>0</v>
      </c>
      <c r="M112" s="4"/>
      <c r="N112" s="6" t="s">
        <v>381</v>
      </c>
    </row>
    <row r="113" spans="1:14" x14ac:dyDescent="0.35">
      <c r="A113" s="7" t="s">
        <v>338</v>
      </c>
      <c r="B113" s="13">
        <v>45078</v>
      </c>
      <c r="C113" s="3" t="s">
        <v>136</v>
      </c>
      <c r="D113" s="3" t="s">
        <v>153</v>
      </c>
      <c r="E113" s="3" t="s">
        <v>398</v>
      </c>
      <c r="F113" s="3" t="s">
        <v>390</v>
      </c>
      <c r="G113" s="3" t="s">
        <v>117</v>
      </c>
      <c r="H113" s="3">
        <v>1804</v>
      </c>
      <c r="I113" s="3" t="s">
        <v>341</v>
      </c>
      <c r="J113" s="3" t="s">
        <v>33</v>
      </c>
      <c r="K113" s="3" t="s">
        <v>160</v>
      </c>
      <c r="L113" s="3">
        <v>0</v>
      </c>
      <c r="M113" s="3"/>
      <c r="N113" s="5" t="s">
        <v>399</v>
      </c>
    </row>
    <row r="114" spans="1:14" x14ac:dyDescent="0.35">
      <c r="A114" s="8" t="s">
        <v>338</v>
      </c>
      <c r="B114" s="14">
        <v>45108</v>
      </c>
      <c r="C114" s="4" t="s">
        <v>136</v>
      </c>
      <c r="D114" s="4" t="s">
        <v>153</v>
      </c>
      <c r="E114" s="4" t="s">
        <v>400</v>
      </c>
      <c r="F114" s="4" t="s">
        <v>390</v>
      </c>
      <c r="G114" s="4" t="s">
        <v>117</v>
      </c>
      <c r="H114" s="4">
        <v>1804</v>
      </c>
      <c r="I114" s="4" t="s">
        <v>341</v>
      </c>
      <c r="J114" s="4" t="s">
        <v>33</v>
      </c>
      <c r="K114" s="4" t="s">
        <v>160</v>
      </c>
      <c r="L114" s="4">
        <v>0</v>
      </c>
      <c r="M114" s="4"/>
      <c r="N114" s="6" t="s">
        <v>401</v>
      </c>
    </row>
    <row r="115" spans="1:14" x14ac:dyDescent="0.35">
      <c r="A115" s="7" t="s">
        <v>338</v>
      </c>
      <c r="B115" s="13">
        <v>45139</v>
      </c>
      <c r="C115" s="3" t="s">
        <v>136</v>
      </c>
      <c r="D115" s="3" t="s">
        <v>153</v>
      </c>
      <c r="E115" s="3" t="s">
        <v>402</v>
      </c>
      <c r="F115" s="3" t="s">
        <v>390</v>
      </c>
      <c r="G115" s="3" t="s">
        <v>117</v>
      </c>
      <c r="H115" s="3">
        <v>1804</v>
      </c>
      <c r="I115" s="3" t="s">
        <v>341</v>
      </c>
      <c r="J115" s="3" t="s">
        <v>33</v>
      </c>
      <c r="K115" s="3" t="s">
        <v>160</v>
      </c>
      <c r="L115" s="3">
        <v>0</v>
      </c>
      <c r="M115" s="3"/>
      <c r="N115" s="5" t="s">
        <v>403</v>
      </c>
    </row>
    <row r="116" spans="1:14" x14ac:dyDescent="0.35">
      <c r="A116" s="8" t="s">
        <v>338</v>
      </c>
      <c r="B116" s="14">
        <v>45199</v>
      </c>
      <c r="C116" s="4" t="s">
        <v>136</v>
      </c>
      <c r="D116" s="4" t="s">
        <v>153</v>
      </c>
      <c r="E116" s="4" t="s">
        <v>404</v>
      </c>
      <c r="F116" s="4" t="s">
        <v>390</v>
      </c>
      <c r="G116" s="4" t="s">
        <v>117</v>
      </c>
      <c r="H116" s="4">
        <v>1804</v>
      </c>
      <c r="I116" s="4" t="s">
        <v>341</v>
      </c>
      <c r="J116" s="4" t="s">
        <v>33</v>
      </c>
      <c r="K116" s="4" t="s">
        <v>160</v>
      </c>
      <c r="L116" s="4">
        <v>0</v>
      </c>
      <c r="M116" s="4"/>
      <c r="N116" s="6" t="s">
        <v>405</v>
      </c>
    </row>
    <row r="117" spans="1:14" x14ac:dyDescent="0.35">
      <c r="A117" s="7" t="s">
        <v>338</v>
      </c>
      <c r="B117" s="13" t="s">
        <v>406</v>
      </c>
      <c r="C117" s="3">
        <v>1</v>
      </c>
      <c r="D117" s="3" t="s">
        <v>37</v>
      </c>
      <c r="E117" s="3" t="s">
        <v>407</v>
      </c>
      <c r="F117" s="3" t="s">
        <v>408</v>
      </c>
      <c r="G117" s="3" t="s">
        <v>409</v>
      </c>
      <c r="H117" s="3">
        <v>8</v>
      </c>
      <c r="I117" s="3">
        <v>5</v>
      </c>
      <c r="J117" s="3" t="s">
        <v>73</v>
      </c>
      <c r="K117" s="3" t="s">
        <v>292</v>
      </c>
      <c r="L117" s="3">
        <v>0</v>
      </c>
      <c r="M117" s="3"/>
      <c r="N117" s="5" t="s">
        <v>410</v>
      </c>
    </row>
    <row r="118" spans="1:14" x14ac:dyDescent="0.35">
      <c r="A118" s="8" t="s">
        <v>338</v>
      </c>
      <c r="B118" s="14">
        <v>45224</v>
      </c>
      <c r="C118" s="4" t="s">
        <v>136</v>
      </c>
      <c r="D118" s="4" t="s">
        <v>153</v>
      </c>
      <c r="E118" s="4" t="s">
        <v>411</v>
      </c>
      <c r="F118" s="4" t="s">
        <v>390</v>
      </c>
      <c r="G118" s="4" t="s">
        <v>117</v>
      </c>
      <c r="H118" s="4">
        <v>1804</v>
      </c>
      <c r="I118" s="4" t="s">
        <v>341</v>
      </c>
      <c r="J118" s="4" t="s">
        <v>33</v>
      </c>
      <c r="K118" s="4" t="s">
        <v>160</v>
      </c>
      <c r="L118" s="4">
        <v>0</v>
      </c>
      <c r="M118" s="4"/>
      <c r="N118" s="6" t="s">
        <v>412</v>
      </c>
    </row>
    <row r="119" spans="1:14" x14ac:dyDescent="0.35">
      <c r="A119" s="7" t="s">
        <v>338</v>
      </c>
      <c r="B119" s="13" t="s">
        <v>413</v>
      </c>
      <c r="C119" s="3">
        <v>1</v>
      </c>
      <c r="D119" s="3" t="s">
        <v>37</v>
      </c>
      <c r="E119" s="3" t="s">
        <v>414</v>
      </c>
      <c r="F119" s="3" t="s">
        <v>415</v>
      </c>
      <c r="G119" s="3" t="s">
        <v>409</v>
      </c>
      <c r="H119" s="3">
        <v>10</v>
      </c>
      <c r="I119" s="3">
        <v>6</v>
      </c>
      <c r="J119" s="3" t="s">
        <v>73</v>
      </c>
      <c r="K119" s="3" t="s">
        <v>160</v>
      </c>
      <c r="L119" s="3">
        <v>0</v>
      </c>
      <c r="M119" s="3"/>
      <c r="N119" s="5" t="s">
        <v>410</v>
      </c>
    </row>
    <row r="120" spans="1:14" x14ac:dyDescent="0.35">
      <c r="A120" s="7" t="s">
        <v>416</v>
      </c>
      <c r="B120" s="13" t="s">
        <v>417</v>
      </c>
      <c r="C120" s="3">
        <v>1</v>
      </c>
      <c r="D120" s="3" t="s">
        <v>37</v>
      </c>
      <c r="E120" s="3" t="s">
        <v>418</v>
      </c>
      <c r="F120" s="3" t="s">
        <v>275</v>
      </c>
      <c r="G120" s="3" t="s">
        <v>419</v>
      </c>
      <c r="H120" s="3">
        <v>102</v>
      </c>
      <c r="I120" s="3">
        <v>94</v>
      </c>
      <c r="J120" s="3" t="s">
        <v>47</v>
      </c>
      <c r="K120" s="3" t="s">
        <v>236</v>
      </c>
      <c r="L120" s="3"/>
      <c r="M120" s="3"/>
      <c r="N120" s="3" t="s">
        <v>421</v>
      </c>
    </row>
    <row r="121" spans="1:14" x14ac:dyDescent="0.35">
      <c r="A121" s="8" t="s">
        <v>416</v>
      </c>
      <c r="B121" s="14" t="s">
        <v>422</v>
      </c>
      <c r="C121" s="4" t="s">
        <v>136</v>
      </c>
      <c r="D121" s="4" t="s">
        <v>160</v>
      </c>
      <c r="E121" s="4" t="s">
        <v>423</v>
      </c>
      <c r="F121" s="4" t="s">
        <v>424</v>
      </c>
      <c r="G121" s="4" t="s">
        <v>425</v>
      </c>
      <c r="H121" s="4">
        <v>12</v>
      </c>
      <c r="I121" s="4">
        <v>10</v>
      </c>
      <c r="J121" s="4" t="s">
        <v>73</v>
      </c>
      <c r="K121" s="4" t="s">
        <v>160</v>
      </c>
      <c r="L121" s="4"/>
      <c r="M121" s="4"/>
      <c r="N121" s="4" t="s">
        <v>421</v>
      </c>
    </row>
    <row r="122" spans="1:14" x14ac:dyDescent="0.35">
      <c r="A122" s="7" t="s">
        <v>416</v>
      </c>
      <c r="B122" s="13" t="s">
        <v>427</v>
      </c>
      <c r="C122" s="3">
        <v>1</v>
      </c>
      <c r="D122" s="3" t="s">
        <v>37</v>
      </c>
      <c r="E122" s="3" t="s">
        <v>428</v>
      </c>
      <c r="F122" s="3" t="s">
        <v>424</v>
      </c>
      <c r="G122" s="3" t="s">
        <v>419</v>
      </c>
      <c r="H122" s="3">
        <v>28</v>
      </c>
      <c r="I122" s="3">
        <v>21</v>
      </c>
      <c r="J122" s="3" t="s">
        <v>73</v>
      </c>
      <c r="K122" s="3" t="s">
        <v>271</v>
      </c>
      <c r="L122" s="3"/>
      <c r="M122" s="3"/>
      <c r="N122" s="3" t="s">
        <v>430</v>
      </c>
    </row>
    <row r="123" spans="1:14" x14ac:dyDescent="0.35">
      <c r="A123" s="8" t="s">
        <v>416</v>
      </c>
      <c r="B123" s="14" t="s">
        <v>431</v>
      </c>
      <c r="C123" s="4">
        <v>1</v>
      </c>
      <c r="D123" s="4" t="s">
        <v>37</v>
      </c>
      <c r="E123" s="4" t="s">
        <v>432</v>
      </c>
      <c r="F123" s="4" t="s">
        <v>275</v>
      </c>
      <c r="G123" s="4" t="s">
        <v>419</v>
      </c>
      <c r="H123" s="4">
        <v>18</v>
      </c>
      <c r="I123" s="4">
        <v>8</v>
      </c>
      <c r="J123" s="4" t="s">
        <v>73</v>
      </c>
      <c r="K123" s="4" t="s">
        <v>236</v>
      </c>
      <c r="L123" s="4"/>
      <c r="M123" s="4"/>
      <c r="N123" s="4" t="s">
        <v>421</v>
      </c>
    </row>
    <row r="124" spans="1:14" x14ac:dyDescent="0.35">
      <c r="A124" s="7" t="s">
        <v>416</v>
      </c>
      <c r="B124" s="13" t="s">
        <v>433</v>
      </c>
      <c r="C124" s="3">
        <v>8</v>
      </c>
      <c r="D124" s="3" t="s">
        <v>434</v>
      </c>
      <c r="E124" s="3" t="s">
        <v>435</v>
      </c>
      <c r="F124" s="3" t="s">
        <v>424</v>
      </c>
      <c r="G124" s="3" t="s">
        <v>436</v>
      </c>
      <c r="H124" s="3">
        <v>44</v>
      </c>
      <c r="I124" s="3">
        <v>32</v>
      </c>
      <c r="J124" s="3" t="s">
        <v>82</v>
      </c>
      <c r="K124" s="3" t="s">
        <v>327</v>
      </c>
      <c r="L124" s="3"/>
      <c r="M124" s="3"/>
      <c r="N124" s="3" t="s">
        <v>421</v>
      </c>
    </row>
    <row r="125" spans="1:14" x14ac:dyDescent="0.35">
      <c r="A125" s="8" t="s">
        <v>416</v>
      </c>
      <c r="B125" s="14" t="s">
        <v>438</v>
      </c>
      <c r="C125" s="4">
        <v>3</v>
      </c>
      <c r="D125" s="4" t="s">
        <v>37</v>
      </c>
      <c r="E125" s="4" t="s">
        <v>439</v>
      </c>
      <c r="F125" s="4" t="s">
        <v>275</v>
      </c>
      <c r="G125" s="4" t="s">
        <v>419</v>
      </c>
      <c r="H125" s="4">
        <v>400</v>
      </c>
      <c r="I125" s="10">
        <v>350</v>
      </c>
      <c r="J125" s="4" t="s">
        <v>47</v>
      </c>
      <c r="K125" s="4" t="s">
        <v>441</v>
      </c>
      <c r="L125" s="4">
        <v>0</v>
      </c>
      <c r="M125" s="4" t="s">
        <v>442</v>
      </c>
      <c r="N125" s="4" t="s">
        <v>421</v>
      </c>
    </row>
    <row r="126" spans="1:14" x14ac:dyDescent="0.35">
      <c r="A126" s="7" t="s">
        <v>416</v>
      </c>
      <c r="B126" s="13" t="s">
        <v>443</v>
      </c>
      <c r="C126" s="3">
        <v>1</v>
      </c>
      <c r="D126" s="3" t="s">
        <v>209</v>
      </c>
      <c r="E126" s="3" t="s">
        <v>444</v>
      </c>
      <c r="F126" s="3" t="s">
        <v>275</v>
      </c>
      <c r="G126" s="3" t="s">
        <v>419</v>
      </c>
      <c r="H126" s="3">
        <v>3</v>
      </c>
      <c r="I126" s="3">
        <v>1</v>
      </c>
      <c r="J126" s="3" t="s">
        <v>47</v>
      </c>
      <c r="K126" s="3" t="s">
        <v>236</v>
      </c>
      <c r="L126" s="3">
        <v>0</v>
      </c>
      <c r="M126" s="3"/>
      <c r="N126" s="3" t="s">
        <v>445</v>
      </c>
    </row>
    <row r="127" spans="1:14" x14ac:dyDescent="0.35">
      <c r="A127" s="8" t="s">
        <v>416</v>
      </c>
      <c r="B127" s="14" t="s">
        <v>446</v>
      </c>
      <c r="C127" s="4">
        <v>4</v>
      </c>
      <c r="D127" s="4" t="s">
        <v>251</v>
      </c>
      <c r="E127" s="4" t="s">
        <v>447</v>
      </c>
      <c r="F127" s="4" t="s">
        <v>275</v>
      </c>
      <c r="G127" s="4" t="s">
        <v>419</v>
      </c>
      <c r="H127" s="4">
        <v>4</v>
      </c>
      <c r="I127" s="4">
        <v>3</v>
      </c>
      <c r="J127" s="4" t="s">
        <v>73</v>
      </c>
      <c r="K127" s="4" t="s">
        <v>236</v>
      </c>
      <c r="L127" s="4"/>
      <c r="M127" s="4"/>
      <c r="N127" s="4" t="s">
        <v>445</v>
      </c>
    </row>
    <row r="128" spans="1:14" x14ac:dyDescent="0.35">
      <c r="A128" s="7" t="s">
        <v>416</v>
      </c>
      <c r="B128" s="13" t="s">
        <v>448</v>
      </c>
      <c r="C128" s="3">
        <v>1</v>
      </c>
      <c r="D128" s="3" t="s">
        <v>209</v>
      </c>
      <c r="E128" s="3" t="s">
        <v>449</v>
      </c>
      <c r="F128" s="3" t="s">
        <v>275</v>
      </c>
      <c r="G128" s="3" t="s">
        <v>419</v>
      </c>
      <c r="H128" s="3">
        <v>5</v>
      </c>
      <c r="I128" s="3">
        <v>4</v>
      </c>
      <c r="J128" s="3" t="s">
        <v>47</v>
      </c>
      <c r="K128" s="3" t="s">
        <v>236</v>
      </c>
      <c r="L128" s="3">
        <v>0</v>
      </c>
      <c r="M128" s="3"/>
      <c r="N128" s="3" t="s">
        <v>445</v>
      </c>
    </row>
    <row r="129" spans="1:15" x14ac:dyDescent="0.35">
      <c r="A129" s="8" t="s">
        <v>416</v>
      </c>
      <c r="B129" s="14" t="s">
        <v>450</v>
      </c>
      <c r="C129" s="4" t="s">
        <v>136</v>
      </c>
      <c r="D129" s="4" t="s">
        <v>451</v>
      </c>
      <c r="E129" s="4" t="s">
        <v>452</v>
      </c>
      <c r="F129" s="4" t="s">
        <v>275</v>
      </c>
      <c r="G129" s="4" t="s">
        <v>117</v>
      </c>
      <c r="H129" s="4"/>
      <c r="I129" s="4"/>
      <c r="J129" s="4" t="s">
        <v>33</v>
      </c>
      <c r="K129" s="4" t="s">
        <v>160</v>
      </c>
      <c r="L129" s="4"/>
      <c r="M129" s="4"/>
      <c r="N129" s="4" t="s">
        <v>453</v>
      </c>
    </row>
    <row r="130" spans="1:15" x14ac:dyDescent="0.35">
      <c r="A130" s="7" t="s">
        <v>416</v>
      </c>
      <c r="B130" s="13" t="s">
        <v>50</v>
      </c>
      <c r="C130" s="3">
        <v>1</v>
      </c>
      <c r="D130" s="3" t="s">
        <v>37</v>
      </c>
      <c r="E130" s="3" t="s">
        <v>454</v>
      </c>
      <c r="F130" s="3" t="s">
        <v>275</v>
      </c>
      <c r="G130" s="3" t="s">
        <v>455</v>
      </c>
      <c r="H130" s="3">
        <v>3</v>
      </c>
      <c r="I130" s="3">
        <v>1</v>
      </c>
      <c r="J130" s="3" t="s">
        <v>40</v>
      </c>
      <c r="K130" s="3" t="s">
        <v>327</v>
      </c>
      <c r="L130" s="3"/>
      <c r="M130" s="3"/>
      <c r="N130" s="3" t="s">
        <v>456</v>
      </c>
    </row>
    <row r="131" spans="1:15" x14ac:dyDescent="0.35">
      <c r="A131" s="8" t="s">
        <v>416</v>
      </c>
      <c r="B131" s="14" t="s">
        <v>457</v>
      </c>
      <c r="C131" s="4">
        <v>1</v>
      </c>
      <c r="D131" s="4" t="s">
        <v>37</v>
      </c>
      <c r="E131" s="4" t="s">
        <v>458</v>
      </c>
      <c r="F131" s="4" t="s">
        <v>275</v>
      </c>
      <c r="G131" s="4" t="s">
        <v>455</v>
      </c>
      <c r="H131" s="4">
        <v>2</v>
      </c>
      <c r="I131" s="4">
        <v>1</v>
      </c>
      <c r="J131" s="4" t="s">
        <v>40</v>
      </c>
      <c r="K131" s="4" t="s">
        <v>327</v>
      </c>
      <c r="L131" s="4"/>
      <c r="M131" s="4"/>
      <c r="N131" s="4" t="s">
        <v>456</v>
      </c>
    </row>
    <row r="132" spans="1:15" x14ac:dyDescent="0.35">
      <c r="A132" s="7" t="s">
        <v>416</v>
      </c>
      <c r="B132" s="13" t="s">
        <v>459</v>
      </c>
      <c r="C132" s="3">
        <v>1</v>
      </c>
      <c r="D132" s="3" t="s">
        <v>37</v>
      </c>
      <c r="E132" s="3" t="s">
        <v>460</v>
      </c>
      <c r="F132" s="3" t="s">
        <v>275</v>
      </c>
      <c r="G132" s="3" t="s">
        <v>455</v>
      </c>
      <c r="H132" s="3">
        <v>1</v>
      </c>
      <c r="I132" s="3">
        <v>1</v>
      </c>
      <c r="J132" s="3" t="s">
        <v>53</v>
      </c>
      <c r="K132" s="3" t="s">
        <v>461</v>
      </c>
      <c r="L132" s="3"/>
      <c r="M132" s="3"/>
      <c r="N132" s="3"/>
    </row>
    <row r="133" spans="1:15" x14ac:dyDescent="0.35">
      <c r="A133" s="8" t="s">
        <v>416</v>
      </c>
      <c r="B133" s="14" t="s">
        <v>462</v>
      </c>
      <c r="C133" s="4">
        <v>1</v>
      </c>
      <c r="D133" s="4" t="s">
        <v>37</v>
      </c>
      <c r="E133" s="4" t="s">
        <v>463</v>
      </c>
      <c r="F133" s="4" t="s">
        <v>275</v>
      </c>
      <c r="G133" s="4" t="s">
        <v>455</v>
      </c>
      <c r="H133" s="4">
        <v>1</v>
      </c>
      <c r="I133" s="4">
        <v>1</v>
      </c>
      <c r="J133" s="4" t="s">
        <v>40</v>
      </c>
      <c r="K133" s="4" t="s">
        <v>327</v>
      </c>
      <c r="L133" s="4"/>
      <c r="M133" s="4"/>
      <c r="N133" s="4"/>
    </row>
    <row r="134" spans="1:15" x14ac:dyDescent="0.35">
      <c r="A134" s="7" t="s">
        <v>416</v>
      </c>
      <c r="B134" s="13" t="s">
        <v>464</v>
      </c>
      <c r="C134" s="3" t="s">
        <v>136</v>
      </c>
      <c r="D134" s="3" t="s">
        <v>114</v>
      </c>
      <c r="E134" s="3" t="s">
        <v>465</v>
      </c>
      <c r="F134" s="3" t="s">
        <v>275</v>
      </c>
      <c r="G134" s="3" t="s">
        <v>466</v>
      </c>
      <c r="H134" s="3"/>
      <c r="I134" s="3"/>
      <c r="J134" s="3" t="s">
        <v>33</v>
      </c>
      <c r="K134" s="3" t="s">
        <v>160</v>
      </c>
      <c r="L134" s="3"/>
      <c r="M134" s="3"/>
      <c r="N134" s="3" t="s">
        <v>467</v>
      </c>
    </row>
    <row r="135" spans="1:15" x14ac:dyDescent="0.35">
      <c r="A135" s="8" t="s">
        <v>416</v>
      </c>
      <c r="B135" s="14" t="s">
        <v>464</v>
      </c>
      <c r="C135" s="4" t="s">
        <v>136</v>
      </c>
      <c r="D135" s="4" t="s">
        <v>114</v>
      </c>
      <c r="E135" s="4" t="s">
        <v>468</v>
      </c>
      <c r="F135" s="4" t="s">
        <v>275</v>
      </c>
      <c r="G135" s="4" t="s">
        <v>466</v>
      </c>
      <c r="H135" s="4"/>
      <c r="I135" s="4"/>
      <c r="J135" s="4" t="s">
        <v>33</v>
      </c>
      <c r="K135" s="4" t="s">
        <v>160</v>
      </c>
      <c r="L135" s="4"/>
      <c r="M135" s="4"/>
      <c r="N135" s="4" t="s">
        <v>467</v>
      </c>
    </row>
    <row r="136" spans="1:15" x14ac:dyDescent="0.35">
      <c r="A136" s="7" t="s">
        <v>416</v>
      </c>
      <c r="B136" s="13" t="s">
        <v>469</v>
      </c>
      <c r="C136" s="3" t="s">
        <v>136</v>
      </c>
      <c r="D136" s="3" t="s">
        <v>114</v>
      </c>
      <c r="E136" s="3" t="s">
        <v>470</v>
      </c>
      <c r="F136" s="3" t="s">
        <v>275</v>
      </c>
      <c r="G136" s="3" t="s">
        <v>466</v>
      </c>
      <c r="H136" s="3"/>
      <c r="I136" s="3"/>
      <c r="J136" s="3" t="s">
        <v>33</v>
      </c>
      <c r="K136" s="3" t="s">
        <v>160</v>
      </c>
      <c r="L136" s="3"/>
      <c r="M136" s="3"/>
      <c r="N136" s="3" t="s">
        <v>467</v>
      </c>
    </row>
    <row r="137" spans="1:15" x14ac:dyDescent="0.35">
      <c r="A137" s="7" t="s">
        <v>471</v>
      </c>
      <c r="B137" s="13">
        <v>44199</v>
      </c>
      <c r="C137" s="3" t="s">
        <v>136</v>
      </c>
      <c r="D137" s="3" t="s">
        <v>472</v>
      </c>
      <c r="E137" s="3" t="s">
        <v>473</v>
      </c>
      <c r="F137" s="3" t="s">
        <v>474</v>
      </c>
      <c r="G137" s="3" t="s">
        <v>475</v>
      </c>
      <c r="H137" s="3" t="s">
        <v>476</v>
      </c>
      <c r="I137" s="3" t="s">
        <v>477</v>
      </c>
      <c r="J137" s="3" t="s">
        <v>40</v>
      </c>
      <c r="K137" s="3" t="s">
        <v>218</v>
      </c>
      <c r="L137" s="3"/>
      <c r="M137" s="3" t="s">
        <v>478</v>
      </c>
      <c r="N137" s="3"/>
      <c r="O137" s="3"/>
    </row>
    <row r="138" spans="1:15" x14ac:dyDescent="0.35">
      <c r="A138" s="8" t="s">
        <v>471</v>
      </c>
      <c r="B138" s="14">
        <v>44199</v>
      </c>
      <c r="C138" s="4" t="s">
        <v>136</v>
      </c>
      <c r="D138" s="4" t="s">
        <v>472</v>
      </c>
      <c r="E138" s="4" t="s">
        <v>479</v>
      </c>
      <c r="F138" s="4" t="s">
        <v>474</v>
      </c>
      <c r="G138" s="4" t="s">
        <v>475</v>
      </c>
      <c r="H138" s="4" t="s">
        <v>476</v>
      </c>
      <c r="I138" s="4" t="s">
        <v>477</v>
      </c>
      <c r="J138" s="4" t="s">
        <v>40</v>
      </c>
      <c r="K138" s="4" t="s">
        <v>271</v>
      </c>
      <c r="L138" s="4"/>
      <c r="M138" s="4" t="s">
        <v>480</v>
      </c>
      <c r="N138" s="4"/>
      <c r="O138" s="4"/>
    </row>
    <row r="139" spans="1:15" x14ac:dyDescent="0.35">
      <c r="A139" s="7" t="s">
        <v>471</v>
      </c>
      <c r="B139" s="13">
        <v>44746</v>
      </c>
      <c r="C139" s="3">
        <v>1</v>
      </c>
      <c r="D139" s="3" t="s">
        <v>259</v>
      </c>
      <c r="E139" s="3" t="s">
        <v>481</v>
      </c>
      <c r="F139" s="3" t="s">
        <v>482</v>
      </c>
      <c r="G139" s="3" t="s">
        <v>483</v>
      </c>
      <c r="H139" s="3"/>
      <c r="I139" s="3"/>
      <c r="J139" s="3" t="s">
        <v>82</v>
      </c>
      <c r="K139" s="3" t="s">
        <v>218</v>
      </c>
      <c r="L139" s="3"/>
      <c r="M139" s="3"/>
      <c r="N139" s="3"/>
      <c r="O139" s="3"/>
    </row>
    <row r="140" spans="1:15" x14ac:dyDescent="0.35">
      <c r="A140" s="8" t="s">
        <v>471</v>
      </c>
      <c r="B140" s="14" t="s">
        <v>484</v>
      </c>
      <c r="C140" s="4" t="s">
        <v>136</v>
      </c>
      <c r="D140" s="4" t="s">
        <v>153</v>
      </c>
      <c r="E140" s="4" t="s">
        <v>485</v>
      </c>
      <c r="F140" s="4" t="s">
        <v>474</v>
      </c>
      <c r="G140" s="4" t="s">
        <v>486</v>
      </c>
      <c r="H140" s="4" t="s">
        <v>476</v>
      </c>
      <c r="I140" s="4" t="s">
        <v>476</v>
      </c>
      <c r="J140" s="4" t="s">
        <v>40</v>
      </c>
      <c r="K140" s="4" t="s">
        <v>327</v>
      </c>
      <c r="L140" s="4"/>
      <c r="M140" s="4" t="s">
        <v>487</v>
      </c>
      <c r="N140" s="4"/>
      <c r="O140" s="4"/>
    </row>
    <row r="141" spans="1:15" x14ac:dyDescent="0.35">
      <c r="A141" s="7" t="s">
        <v>471</v>
      </c>
      <c r="B141" s="13">
        <v>44688</v>
      </c>
      <c r="C141" s="3">
        <v>1</v>
      </c>
      <c r="D141" s="3" t="s">
        <v>37</v>
      </c>
      <c r="E141" s="3" t="s">
        <v>488</v>
      </c>
      <c r="F141" s="3" t="s">
        <v>489</v>
      </c>
      <c r="G141" s="3"/>
      <c r="H141" s="3">
        <v>150</v>
      </c>
      <c r="I141" s="3" t="s">
        <v>476</v>
      </c>
      <c r="J141" s="3" t="s">
        <v>53</v>
      </c>
      <c r="K141" s="3" t="s">
        <v>271</v>
      </c>
      <c r="L141" s="3"/>
      <c r="M141" s="3" t="s">
        <v>491</v>
      </c>
      <c r="N141" s="3"/>
      <c r="O141" s="3"/>
    </row>
    <row r="142" spans="1:15" x14ac:dyDescent="0.35">
      <c r="A142" s="8" t="s">
        <v>471</v>
      </c>
      <c r="B142" s="14">
        <v>44721</v>
      </c>
      <c r="C142" s="4" t="s">
        <v>136</v>
      </c>
      <c r="D142" s="4" t="s">
        <v>153</v>
      </c>
      <c r="E142" s="4" t="s">
        <v>492</v>
      </c>
      <c r="F142" s="4" t="s">
        <v>474</v>
      </c>
      <c r="G142" s="4" t="s">
        <v>486</v>
      </c>
      <c r="H142" s="4" t="s">
        <v>476</v>
      </c>
      <c r="I142" s="4" t="s">
        <v>493</v>
      </c>
      <c r="J142" s="4" t="s">
        <v>40</v>
      </c>
      <c r="K142" s="4" t="s">
        <v>327</v>
      </c>
      <c r="L142" s="4"/>
      <c r="M142" s="4" t="s">
        <v>494</v>
      </c>
      <c r="N142" s="4"/>
      <c r="O142" s="4"/>
    </row>
    <row r="143" spans="1:15" x14ac:dyDescent="0.35">
      <c r="A143" s="7" t="s">
        <v>471</v>
      </c>
      <c r="B143" s="13" t="s">
        <v>495</v>
      </c>
      <c r="C143" s="3" t="s">
        <v>136</v>
      </c>
      <c r="D143" s="3" t="s">
        <v>114</v>
      </c>
      <c r="E143" s="3" t="s">
        <v>496</v>
      </c>
      <c r="F143" s="3" t="s">
        <v>474</v>
      </c>
      <c r="G143" s="3" t="s">
        <v>497</v>
      </c>
      <c r="H143" s="3">
        <v>206</v>
      </c>
      <c r="I143" s="3">
        <v>206</v>
      </c>
      <c r="J143" s="3" t="s">
        <v>40</v>
      </c>
      <c r="K143" s="3" t="s">
        <v>327</v>
      </c>
      <c r="L143" s="3"/>
      <c r="M143" s="3" t="s">
        <v>498</v>
      </c>
      <c r="N143" s="3"/>
      <c r="O143" s="3"/>
    </row>
    <row r="144" spans="1:15" x14ac:dyDescent="0.35">
      <c r="A144" s="8" t="s">
        <v>471</v>
      </c>
      <c r="B144" s="14" t="s">
        <v>499</v>
      </c>
      <c r="C144" s="4" t="s">
        <v>136</v>
      </c>
      <c r="D144" s="4" t="s">
        <v>28</v>
      </c>
      <c r="E144" s="4" t="s">
        <v>500</v>
      </c>
      <c r="F144" s="4" t="s">
        <v>474</v>
      </c>
      <c r="G144" s="4" t="s">
        <v>501</v>
      </c>
      <c r="H144" s="4" t="s">
        <v>476</v>
      </c>
      <c r="I144" s="4" t="s">
        <v>476</v>
      </c>
      <c r="J144" s="4" t="s">
        <v>40</v>
      </c>
      <c r="K144" s="4" t="s">
        <v>327</v>
      </c>
      <c r="L144" s="4"/>
      <c r="M144" s="4" t="s">
        <v>502</v>
      </c>
      <c r="N144" s="4"/>
      <c r="O144" s="4"/>
    </row>
    <row r="145" spans="1:15" x14ac:dyDescent="0.35">
      <c r="A145" s="7" t="s">
        <v>471</v>
      </c>
      <c r="B145" s="13" t="s">
        <v>503</v>
      </c>
      <c r="C145" s="3" t="s">
        <v>136</v>
      </c>
      <c r="D145" s="3" t="s">
        <v>153</v>
      </c>
      <c r="E145" s="3" t="s">
        <v>504</v>
      </c>
      <c r="F145" s="3" t="s">
        <v>474</v>
      </c>
      <c r="G145" s="3" t="s">
        <v>486</v>
      </c>
      <c r="H145" s="3" t="s">
        <v>476</v>
      </c>
      <c r="I145" s="3" t="s">
        <v>476</v>
      </c>
      <c r="J145" s="3" t="s">
        <v>40</v>
      </c>
      <c r="K145" s="3" t="s">
        <v>327</v>
      </c>
      <c r="L145" s="3"/>
      <c r="M145" s="3" t="s">
        <v>505</v>
      </c>
      <c r="N145" s="3"/>
      <c r="O145" s="3"/>
    </row>
    <row r="146" spans="1:15" x14ac:dyDescent="0.35">
      <c r="A146" s="8" t="s">
        <v>471</v>
      </c>
      <c r="B146" s="14" t="s">
        <v>503</v>
      </c>
      <c r="C146" s="4" t="s">
        <v>136</v>
      </c>
      <c r="D146" s="4" t="s">
        <v>28</v>
      </c>
      <c r="E146" s="4" t="s">
        <v>506</v>
      </c>
      <c r="F146" s="4" t="s">
        <v>474</v>
      </c>
      <c r="G146" s="4" t="s">
        <v>501</v>
      </c>
      <c r="H146" s="4" t="s">
        <v>476</v>
      </c>
      <c r="I146" s="4" t="s">
        <v>476</v>
      </c>
      <c r="J146" s="4" t="s">
        <v>40</v>
      </c>
      <c r="K146" s="4" t="s">
        <v>327</v>
      </c>
      <c r="L146" s="4"/>
      <c r="M146" s="4" t="s">
        <v>507</v>
      </c>
      <c r="N146" s="4"/>
      <c r="O146" s="4"/>
    </row>
    <row r="147" spans="1:15" x14ac:dyDescent="0.35">
      <c r="A147" s="7" t="s">
        <v>471</v>
      </c>
      <c r="B147" s="13" t="s">
        <v>508</v>
      </c>
      <c r="C147" s="3">
        <v>1</v>
      </c>
      <c r="D147" s="3" t="s">
        <v>37</v>
      </c>
      <c r="E147" s="3" t="s">
        <v>509</v>
      </c>
      <c r="F147" s="3" t="s">
        <v>510</v>
      </c>
      <c r="G147" s="3" t="s">
        <v>511</v>
      </c>
      <c r="H147" s="3">
        <v>200</v>
      </c>
      <c r="I147" s="3" t="s">
        <v>476</v>
      </c>
      <c r="J147" s="3" t="s">
        <v>53</v>
      </c>
      <c r="K147" s="3" t="s">
        <v>271</v>
      </c>
      <c r="L147" s="3"/>
      <c r="M147" s="3" t="s">
        <v>513</v>
      </c>
      <c r="N147" s="3"/>
      <c r="O147" s="3"/>
    </row>
    <row r="148" spans="1:15" x14ac:dyDescent="0.35">
      <c r="A148" s="8" t="s">
        <v>471</v>
      </c>
      <c r="B148" s="14" t="s">
        <v>514</v>
      </c>
      <c r="C148" s="4" t="s">
        <v>136</v>
      </c>
      <c r="D148" s="4" t="s">
        <v>28</v>
      </c>
      <c r="E148" s="4" t="s">
        <v>515</v>
      </c>
      <c r="F148" s="4" t="s">
        <v>474</v>
      </c>
      <c r="G148" s="4" t="s">
        <v>501</v>
      </c>
      <c r="H148" s="4" t="s">
        <v>476</v>
      </c>
      <c r="I148" s="4" t="s">
        <v>476</v>
      </c>
      <c r="J148" s="4" t="s">
        <v>40</v>
      </c>
      <c r="K148" s="4" t="s">
        <v>327</v>
      </c>
      <c r="L148" s="4"/>
      <c r="M148" s="4" t="s">
        <v>513</v>
      </c>
      <c r="N148" s="4"/>
      <c r="O148" s="4"/>
    </row>
    <row r="149" spans="1:15" x14ac:dyDescent="0.35">
      <c r="A149" s="7" t="s">
        <v>471</v>
      </c>
      <c r="B149" s="13" t="s">
        <v>514</v>
      </c>
      <c r="C149" s="3" t="s">
        <v>136</v>
      </c>
      <c r="D149" s="3" t="s">
        <v>153</v>
      </c>
      <c r="E149" s="3" t="s">
        <v>516</v>
      </c>
      <c r="F149" s="3" t="s">
        <v>474</v>
      </c>
      <c r="G149" s="3" t="s">
        <v>486</v>
      </c>
      <c r="H149" s="3" t="s">
        <v>476</v>
      </c>
      <c r="I149" s="3" t="s">
        <v>476</v>
      </c>
      <c r="J149" s="3" t="s">
        <v>40</v>
      </c>
      <c r="K149" s="3" t="s">
        <v>327</v>
      </c>
      <c r="L149" s="3"/>
      <c r="M149" s="3" t="s">
        <v>517</v>
      </c>
      <c r="N149" s="3"/>
      <c r="O149" s="3"/>
    </row>
    <row r="150" spans="1:15" x14ac:dyDescent="0.35">
      <c r="A150" s="8" t="s">
        <v>471</v>
      </c>
      <c r="B150" s="14">
        <v>44572</v>
      </c>
      <c r="C150" s="4" t="s">
        <v>136</v>
      </c>
      <c r="D150" s="4" t="s">
        <v>472</v>
      </c>
      <c r="E150" s="4" t="s">
        <v>518</v>
      </c>
      <c r="F150" s="4" t="s">
        <v>474</v>
      </c>
      <c r="G150" s="4" t="s">
        <v>519</v>
      </c>
      <c r="H150" s="4" t="s">
        <v>476</v>
      </c>
      <c r="I150" s="4" t="s">
        <v>476</v>
      </c>
      <c r="J150" s="4" t="s">
        <v>40</v>
      </c>
      <c r="K150" s="4" t="s">
        <v>218</v>
      </c>
      <c r="L150" s="4"/>
      <c r="M150" s="4" t="s">
        <v>520</v>
      </c>
      <c r="N150" s="4" t="s">
        <v>521</v>
      </c>
      <c r="O150" s="4"/>
    </row>
    <row r="151" spans="1:15" x14ac:dyDescent="0.35">
      <c r="A151" s="7" t="s">
        <v>471</v>
      </c>
      <c r="B151" s="13">
        <v>44753</v>
      </c>
      <c r="C151" s="3">
        <v>1</v>
      </c>
      <c r="D151" s="3" t="s">
        <v>37</v>
      </c>
      <c r="E151" s="3" t="s">
        <v>522</v>
      </c>
      <c r="F151" s="3" t="s">
        <v>523</v>
      </c>
      <c r="G151" s="3" t="s">
        <v>511</v>
      </c>
      <c r="H151" s="3">
        <v>12</v>
      </c>
      <c r="I151" s="3"/>
      <c r="J151" s="3" t="s">
        <v>73</v>
      </c>
      <c r="K151" s="3" t="s">
        <v>327</v>
      </c>
      <c r="L151" s="3"/>
      <c r="M151" s="3" t="s">
        <v>524</v>
      </c>
      <c r="N151" s="3"/>
      <c r="O151" s="3"/>
    </row>
    <row r="152" spans="1:15" x14ac:dyDescent="0.35">
      <c r="A152" s="8" t="s">
        <v>471</v>
      </c>
      <c r="B152" s="14" t="s">
        <v>525</v>
      </c>
      <c r="C152" s="4" t="s">
        <v>136</v>
      </c>
      <c r="D152" s="4" t="s">
        <v>28</v>
      </c>
      <c r="E152" s="4" t="s">
        <v>526</v>
      </c>
      <c r="F152" s="4" t="s">
        <v>527</v>
      </c>
      <c r="G152" s="4" t="s">
        <v>501</v>
      </c>
      <c r="H152" s="4" t="s">
        <v>476</v>
      </c>
      <c r="I152" s="4" t="s">
        <v>476</v>
      </c>
      <c r="J152" s="4" t="s">
        <v>82</v>
      </c>
      <c r="K152" s="4" t="s">
        <v>528</v>
      </c>
      <c r="L152" s="4"/>
      <c r="M152" s="4" t="s">
        <v>529</v>
      </c>
      <c r="N152" s="4"/>
      <c r="O152" s="4"/>
    </row>
    <row r="153" spans="1:15" x14ac:dyDescent="0.35">
      <c r="A153" s="7" t="s">
        <v>471</v>
      </c>
      <c r="B153" s="13">
        <v>45140</v>
      </c>
      <c r="C153" s="3">
        <v>1</v>
      </c>
      <c r="D153" s="3" t="s">
        <v>37</v>
      </c>
      <c r="E153" s="3" t="s">
        <v>530</v>
      </c>
      <c r="F153" s="3" t="s">
        <v>523</v>
      </c>
      <c r="G153" s="3" t="s">
        <v>511</v>
      </c>
      <c r="H153" s="3">
        <v>25</v>
      </c>
      <c r="I153" s="3"/>
      <c r="J153" s="3" t="s">
        <v>40</v>
      </c>
      <c r="K153" s="3" t="s">
        <v>327</v>
      </c>
      <c r="L153" s="3"/>
      <c r="M153" s="3" t="s">
        <v>531</v>
      </c>
      <c r="N153" s="3"/>
      <c r="O153" s="3"/>
    </row>
    <row r="154" spans="1:15" x14ac:dyDescent="0.35">
      <c r="A154" s="8" t="s">
        <v>471</v>
      </c>
      <c r="B154" s="14">
        <v>45235</v>
      </c>
      <c r="C154" s="4" t="s">
        <v>136</v>
      </c>
      <c r="D154" s="4" t="s">
        <v>28</v>
      </c>
      <c r="E154" s="4" t="s">
        <v>532</v>
      </c>
      <c r="F154" s="4" t="s">
        <v>474</v>
      </c>
      <c r="G154" s="4" t="s">
        <v>501</v>
      </c>
      <c r="H154" s="4" t="s">
        <v>476</v>
      </c>
      <c r="I154" s="4" t="s">
        <v>476</v>
      </c>
      <c r="J154" s="4" t="s">
        <v>40</v>
      </c>
      <c r="K154" s="4" t="s">
        <v>327</v>
      </c>
      <c r="L154" s="4"/>
      <c r="M154" s="4" t="s">
        <v>533</v>
      </c>
      <c r="N154" s="4"/>
      <c r="O154" s="4"/>
    </row>
    <row r="155" spans="1:15" x14ac:dyDescent="0.35">
      <c r="A155" s="7" t="s">
        <v>471</v>
      </c>
      <c r="B155" s="13">
        <v>45235</v>
      </c>
      <c r="C155" s="3" t="s">
        <v>136</v>
      </c>
      <c r="D155" s="3" t="s">
        <v>153</v>
      </c>
      <c r="E155" s="3" t="s">
        <v>534</v>
      </c>
      <c r="F155" s="3" t="s">
        <v>474</v>
      </c>
      <c r="G155" s="3" t="s">
        <v>486</v>
      </c>
      <c r="H155" s="3" t="s">
        <v>476</v>
      </c>
      <c r="I155" s="3" t="s">
        <v>476</v>
      </c>
      <c r="J155" s="3" t="s">
        <v>40</v>
      </c>
      <c r="K155" s="3" t="s">
        <v>327</v>
      </c>
      <c r="L155" s="3"/>
      <c r="M155" s="3" t="s">
        <v>535</v>
      </c>
      <c r="N155" s="3"/>
      <c r="O155" s="3"/>
    </row>
    <row r="156" spans="1:15" x14ac:dyDescent="0.35">
      <c r="A156" s="8" t="s">
        <v>471</v>
      </c>
      <c r="B156" s="14">
        <v>45023</v>
      </c>
      <c r="C156" s="4">
        <v>0.5</v>
      </c>
      <c r="D156" s="4" t="s">
        <v>37</v>
      </c>
      <c r="E156" s="4" t="s">
        <v>536</v>
      </c>
      <c r="F156" s="4" t="s">
        <v>474</v>
      </c>
      <c r="G156" s="4" t="s">
        <v>511</v>
      </c>
      <c r="H156" s="4">
        <v>20</v>
      </c>
      <c r="I156" s="4"/>
      <c r="J156" s="4" t="s">
        <v>40</v>
      </c>
      <c r="K156" s="4" t="s">
        <v>327</v>
      </c>
      <c r="L156" s="4"/>
      <c r="M156" s="4" t="s">
        <v>537</v>
      </c>
      <c r="N156" s="4"/>
      <c r="O156" s="4"/>
    </row>
    <row r="157" spans="1:15" x14ac:dyDescent="0.35">
      <c r="A157" s="7" t="s">
        <v>471</v>
      </c>
      <c r="B157" s="13">
        <v>45084</v>
      </c>
      <c r="C157" s="3">
        <v>1</v>
      </c>
      <c r="D157" s="3" t="s">
        <v>37</v>
      </c>
      <c r="E157" s="3" t="s">
        <v>538</v>
      </c>
      <c r="F157" s="3" t="s">
        <v>539</v>
      </c>
      <c r="G157" s="3" t="s">
        <v>511</v>
      </c>
      <c r="H157" s="3">
        <v>40</v>
      </c>
      <c r="I157" s="3"/>
      <c r="J157" s="3" t="s">
        <v>47</v>
      </c>
      <c r="K157" s="3" t="s">
        <v>236</v>
      </c>
      <c r="L157" s="3"/>
      <c r="M157" s="3" t="s">
        <v>541</v>
      </c>
      <c r="N157" s="3"/>
      <c r="O157" s="3"/>
    </row>
    <row r="158" spans="1:15" x14ac:dyDescent="0.35">
      <c r="A158" s="8" t="s">
        <v>471</v>
      </c>
      <c r="B158" s="14" t="s">
        <v>542</v>
      </c>
      <c r="C158" s="4" t="s">
        <v>136</v>
      </c>
      <c r="D158" s="4" t="s">
        <v>160</v>
      </c>
      <c r="E158" s="4" t="s">
        <v>543</v>
      </c>
      <c r="F158" s="4" t="s">
        <v>474</v>
      </c>
      <c r="G158" s="4" t="s">
        <v>501</v>
      </c>
      <c r="H158" s="4" t="s">
        <v>476</v>
      </c>
      <c r="I158" s="4" t="s">
        <v>476</v>
      </c>
      <c r="J158" s="4" t="s">
        <v>40</v>
      </c>
      <c r="K158" s="4" t="s">
        <v>271</v>
      </c>
      <c r="L158" s="4"/>
      <c r="M158" s="4" t="s">
        <v>544</v>
      </c>
      <c r="N158" s="4"/>
      <c r="O158" s="4"/>
    </row>
    <row r="159" spans="1:15" x14ac:dyDescent="0.35">
      <c r="A159" s="7" t="s">
        <v>471</v>
      </c>
      <c r="B159" s="13" t="s">
        <v>545</v>
      </c>
      <c r="C159" s="3" t="s">
        <v>136</v>
      </c>
      <c r="D159" s="3" t="s">
        <v>114</v>
      </c>
      <c r="E159" s="3" t="s">
        <v>546</v>
      </c>
      <c r="F159" s="3" t="s">
        <v>547</v>
      </c>
      <c r="G159" s="3" t="s">
        <v>548</v>
      </c>
      <c r="H159" s="3">
        <v>200</v>
      </c>
      <c r="I159" s="3"/>
      <c r="J159" s="3" t="s">
        <v>73</v>
      </c>
      <c r="K159" s="3" t="s">
        <v>327</v>
      </c>
      <c r="L159" s="3"/>
      <c r="M159" s="3" t="s">
        <v>550</v>
      </c>
      <c r="N159" s="3"/>
      <c r="O159" s="3"/>
    </row>
    <row r="160" spans="1:15" x14ac:dyDescent="0.35">
      <c r="A160" s="8" t="s">
        <v>471</v>
      </c>
      <c r="B160" s="14" t="s">
        <v>545</v>
      </c>
      <c r="C160" s="4" t="s">
        <v>136</v>
      </c>
      <c r="D160" s="4" t="s">
        <v>472</v>
      </c>
      <c r="E160" s="4" t="s">
        <v>551</v>
      </c>
      <c r="F160" s="4" t="s">
        <v>482</v>
      </c>
      <c r="G160" s="4" t="s">
        <v>519</v>
      </c>
      <c r="H160" s="4" t="s">
        <v>476</v>
      </c>
      <c r="I160" s="4" t="s">
        <v>476</v>
      </c>
      <c r="J160" s="4" t="s">
        <v>82</v>
      </c>
      <c r="K160" s="4"/>
      <c r="L160" s="4"/>
      <c r="M160" s="4" t="s">
        <v>552</v>
      </c>
      <c r="N160" s="4"/>
      <c r="O160" s="4"/>
    </row>
    <row r="161" spans="1:15" x14ac:dyDescent="0.35">
      <c r="A161" s="7" t="s">
        <v>471</v>
      </c>
      <c r="B161" s="13" t="s">
        <v>553</v>
      </c>
      <c r="C161" s="3" t="s">
        <v>136</v>
      </c>
      <c r="D161" s="3" t="s">
        <v>472</v>
      </c>
      <c r="E161" s="3" t="s">
        <v>554</v>
      </c>
      <c r="F161" s="3" t="s">
        <v>474</v>
      </c>
      <c r="G161" s="3" t="s">
        <v>519</v>
      </c>
      <c r="H161" s="3" t="s">
        <v>476</v>
      </c>
      <c r="I161" s="3" t="s">
        <v>476</v>
      </c>
      <c r="J161" s="3" t="s">
        <v>53</v>
      </c>
      <c r="K161" s="3" t="s">
        <v>218</v>
      </c>
      <c r="L161" s="3"/>
      <c r="M161" s="3" t="s">
        <v>555</v>
      </c>
      <c r="N161" s="3"/>
      <c r="O161" s="3"/>
    </row>
    <row r="162" spans="1:15" x14ac:dyDescent="0.35">
      <c r="A162" s="8" t="s">
        <v>471</v>
      </c>
      <c r="B162" s="14" t="s">
        <v>556</v>
      </c>
      <c r="C162" s="4" t="s">
        <v>136</v>
      </c>
      <c r="D162" s="4" t="s">
        <v>28</v>
      </c>
      <c r="E162" s="4" t="s">
        <v>557</v>
      </c>
      <c r="F162" s="4" t="s">
        <v>474</v>
      </c>
      <c r="G162" s="4" t="s">
        <v>501</v>
      </c>
      <c r="H162" s="4" t="s">
        <v>476</v>
      </c>
      <c r="I162" s="4" t="s">
        <v>476</v>
      </c>
      <c r="J162" s="4" t="s">
        <v>40</v>
      </c>
      <c r="K162" s="4" t="s">
        <v>271</v>
      </c>
      <c r="L162" s="4"/>
      <c r="M162" s="4" t="s">
        <v>558</v>
      </c>
      <c r="N162" s="4"/>
      <c r="O162" s="4"/>
    </row>
    <row r="163" spans="1:15" x14ac:dyDescent="0.35">
      <c r="A163" s="7" t="s">
        <v>471</v>
      </c>
      <c r="B163" s="13" t="s">
        <v>559</v>
      </c>
      <c r="C163" s="3" t="s">
        <v>136</v>
      </c>
      <c r="D163" s="3" t="s">
        <v>114</v>
      </c>
      <c r="E163" s="3" t="s">
        <v>560</v>
      </c>
      <c r="F163" s="3" t="s">
        <v>561</v>
      </c>
      <c r="G163" s="3" t="s">
        <v>548</v>
      </c>
      <c r="H163" s="3" t="s">
        <v>476</v>
      </c>
      <c r="I163" s="3" t="s">
        <v>476</v>
      </c>
      <c r="J163" s="3" t="s">
        <v>53</v>
      </c>
      <c r="K163" s="3" t="s">
        <v>327</v>
      </c>
      <c r="L163" s="3"/>
      <c r="M163" s="3" t="s">
        <v>562</v>
      </c>
      <c r="N163" s="3"/>
      <c r="O163" s="3"/>
    </row>
    <row r="164" spans="1:15" x14ac:dyDescent="0.35">
      <c r="A164" s="8" t="s">
        <v>471</v>
      </c>
      <c r="B164" s="14" t="s">
        <v>563</v>
      </c>
      <c r="C164" s="4" t="s">
        <v>136</v>
      </c>
      <c r="D164" s="4" t="s">
        <v>564</v>
      </c>
      <c r="E164" s="4" t="s">
        <v>565</v>
      </c>
      <c r="F164" s="4" t="s">
        <v>566</v>
      </c>
      <c r="G164" s="4" t="s">
        <v>567</v>
      </c>
      <c r="H164" s="4" t="s">
        <v>476</v>
      </c>
      <c r="I164" s="4" t="s">
        <v>476</v>
      </c>
      <c r="J164" s="4" t="s">
        <v>47</v>
      </c>
      <c r="K164" s="4" t="s">
        <v>271</v>
      </c>
      <c r="L164" s="4"/>
      <c r="M164" s="4" t="s">
        <v>568</v>
      </c>
      <c r="N164" s="4"/>
      <c r="O164" s="4"/>
    </row>
    <row r="165" spans="1:15" x14ac:dyDescent="0.35">
      <c r="A165" s="7" t="s">
        <v>471</v>
      </c>
      <c r="B165" s="13" t="s">
        <v>569</v>
      </c>
      <c r="C165" s="3" t="s">
        <v>136</v>
      </c>
      <c r="D165" s="3" t="s">
        <v>28</v>
      </c>
      <c r="E165" s="3" t="s">
        <v>570</v>
      </c>
      <c r="F165" s="3" t="s">
        <v>474</v>
      </c>
      <c r="G165" s="3" t="s">
        <v>571</v>
      </c>
      <c r="H165" s="3" t="s">
        <v>476</v>
      </c>
      <c r="I165" s="3" t="s">
        <v>476</v>
      </c>
      <c r="J165" s="3" t="s">
        <v>40</v>
      </c>
      <c r="K165" s="3" t="s">
        <v>327</v>
      </c>
      <c r="L165" s="3"/>
      <c r="M165" s="3" t="s">
        <v>572</v>
      </c>
      <c r="N165" s="3"/>
      <c r="O165" s="3"/>
    </row>
    <row r="166" spans="1:15" x14ac:dyDescent="0.35">
      <c r="A166" s="7" t="s">
        <v>574</v>
      </c>
      <c r="B166" s="13">
        <v>44256</v>
      </c>
      <c r="C166" s="3">
        <v>0.25</v>
      </c>
      <c r="D166" s="3" t="s">
        <v>575</v>
      </c>
      <c r="E166" s="3" t="s">
        <v>576</v>
      </c>
      <c r="F166" s="3" t="s">
        <v>577</v>
      </c>
      <c r="G166" s="3" t="s">
        <v>163</v>
      </c>
      <c r="H166" s="3" t="s">
        <v>476</v>
      </c>
      <c r="I166" s="3" t="s">
        <v>476</v>
      </c>
      <c r="J166" s="3" t="s">
        <v>82</v>
      </c>
      <c r="K166" s="3" t="s">
        <v>218</v>
      </c>
      <c r="L166" s="3"/>
      <c r="M166" s="3" t="s">
        <v>578</v>
      </c>
      <c r="N166" s="3"/>
    </row>
    <row r="167" spans="1:15" x14ac:dyDescent="0.35">
      <c r="A167" s="8" t="s">
        <v>574</v>
      </c>
      <c r="B167" s="14">
        <v>44256</v>
      </c>
      <c r="C167" s="4">
        <v>0.5</v>
      </c>
      <c r="D167" s="4" t="s">
        <v>153</v>
      </c>
      <c r="E167" s="4" t="s">
        <v>579</v>
      </c>
      <c r="F167" s="4" t="s">
        <v>580</v>
      </c>
      <c r="G167" s="4" t="s">
        <v>581</v>
      </c>
      <c r="H167" s="4" t="s">
        <v>476</v>
      </c>
      <c r="I167" s="4" t="s">
        <v>476</v>
      </c>
      <c r="J167" s="4" t="s">
        <v>33</v>
      </c>
      <c r="K167" s="4" t="s">
        <v>218</v>
      </c>
      <c r="L167" s="4"/>
      <c r="M167" s="4" t="s">
        <v>582</v>
      </c>
      <c r="N167" s="4"/>
    </row>
    <row r="168" spans="1:15" x14ac:dyDescent="0.35">
      <c r="A168" s="7" t="s">
        <v>574</v>
      </c>
      <c r="B168" s="13">
        <v>44263</v>
      </c>
      <c r="C168" s="3">
        <v>0.25</v>
      </c>
      <c r="D168" s="3" t="s">
        <v>28</v>
      </c>
      <c r="E168" s="3" t="s">
        <v>583</v>
      </c>
      <c r="F168" s="3" t="s">
        <v>577</v>
      </c>
      <c r="G168" s="3" t="s">
        <v>419</v>
      </c>
      <c r="H168" s="3" t="s">
        <v>476</v>
      </c>
      <c r="I168" s="3" t="s">
        <v>476</v>
      </c>
      <c r="J168" s="3" t="s">
        <v>33</v>
      </c>
      <c r="K168" s="3" t="s">
        <v>528</v>
      </c>
      <c r="L168" s="3"/>
      <c r="M168" s="3" t="s">
        <v>584</v>
      </c>
      <c r="N168" s="3"/>
    </row>
    <row r="169" spans="1:15" x14ac:dyDescent="0.35">
      <c r="A169" s="8" t="s">
        <v>574</v>
      </c>
      <c r="B169" s="14">
        <v>44279</v>
      </c>
      <c r="C169" s="4">
        <v>0.5</v>
      </c>
      <c r="D169" s="4" t="s">
        <v>37</v>
      </c>
      <c r="E169" s="4" t="s">
        <v>585</v>
      </c>
      <c r="F169" s="4" t="s">
        <v>586</v>
      </c>
      <c r="G169" s="4" t="s">
        <v>419</v>
      </c>
      <c r="H169" s="4">
        <v>120</v>
      </c>
      <c r="I169" s="4" t="s">
        <v>476</v>
      </c>
      <c r="J169" s="4" t="s">
        <v>82</v>
      </c>
      <c r="K169" s="4" t="s">
        <v>271</v>
      </c>
      <c r="L169" s="4"/>
      <c r="M169" s="4"/>
      <c r="N169" s="4"/>
    </row>
    <row r="170" spans="1:15" x14ac:dyDescent="0.35">
      <c r="A170" s="7" t="s">
        <v>574</v>
      </c>
      <c r="B170" s="13">
        <v>44300</v>
      </c>
      <c r="C170" s="3">
        <v>0.5</v>
      </c>
      <c r="D170" s="3" t="s">
        <v>37</v>
      </c>
      <c r="E170" s="3" t="s">
        <v>587</v>
      </c>
      <c r="F170" s="3" t="s">
        <v>588</v>
      </c>
      <c r="G170" s="3" t="s">
        <v>419</v>
      </c>
      <c r="H170" s="3">
        <v>200</v>
      </c>
      <c r="I170" s="3" t="s">
        <v>476</v>
      </c>
      <c r="J170" s="3" t="s">
        <v>82</v>
      </c>
      <c r="K170" s="3" t="s">
        <v>528</v>
      </c>
      <c r="L170" s="3"/>
      <c r="M170" s="3"/>
      <c r="N170" s="3"/>
    </row>
    <row r="171" spans="1:15" x14ac:dyDescent="0.35">
      <c r="A171" s="8" t="s">
        <v>574</v>
      </c>
      <c r="B171" s="14">
        <v>44303</v>
      </c>
      <c r="C171" s="4">
        <v>0.25</v>
      </c>
      <c r="D171" s="4" t="s">
        <v>37</v>
      </c>
      <c r="E171" s="4" t="s">
        <v>589</v>
      </c>
      <c r="F171" s="4" t="s">
        <v>590</v>
      </c>
      <c r="G171" s="4" t="s">
        <v>419</v>
      </c>
      <c r="H171" s="4">
        <v>200</v>
      </c>
      <c r="I171" s="4" t="s">
        <v>476</v>
      </c>
      <c r="J171" s="4" t="s">
        <v>82</v>
      </c>
      <c r="K171" s="4" t="s">
        <v>528</v>
      </c>
      <c r="L171" s="4"/>
      <c r="M171" s="4"/>
      <c r="N171" s="4"/>
    </row>
    <row r="172" spans="1:15" x14ac:dyDescent="0.35">
      <c r="A172" s="7" t="s">
        <v>574</v>
      </c>
      <c r="B172" s="13">
        <v>44855</v>
      </c>
      <c r="C172" s="3" t="s">
        <v>136</v>
      </c>
      <c r="D172" s="3" t="s">
        <v>153</v>
      </c>
      <c r="E172" s="3" t="s">
        <v>591</v>
      </c>
      <c r="F172" s="3" t="s">
        <v>592</v>
      </c>
      <c r="G172" s="3" t="s">
        <v>593</v>
      </c>
      <c r="H172" s="3" t="s">
        <v>476</v>
      </c>
      <c r="I172" s="3" t="s">
        <v>476</v>
      </c>
      <c r="J172" s="3" t="s">
        <v>33</v>
      </c>
      <c r="K172" s="3" t="s">
        <v>271</v>
      </c>
      <c r="L172" s="3"/>
      <c r="M172" s="3" t="s">
        <v>594</v>
      </c>
      <c r="N172" s="3"/>
    </row>
    <row r="173" spans="1:15" x14ac:dyDescent="0.35">
      <c r="A173" s="8" t="s">
        <v>574</v>
      </c>
      <c r="B173" s="14">
        <v>44861</v>
      </c>
      <c r="C173" s="4">
        <v>1</v>
      </c>
      <c r="D173" s="4" t="s">
        <v>37</v>
      </c>
      <c r="E173" s="4" t="s">
        <v>595</v>
      </c>
      <c r="F173" s="4" t="s">
        <v>596</v>
      </c>
      <c r="G173" s="4" t="s">
        <v>419</v>
      </c>
      <c r="H173" s="4">
        <v>200</v>
      </c>
      <c r="I173" s="4" t="s">
        <v>476</v>
      </c>
      <c r="J173" s="4" t="s">
        <v>53</v>
      </c>
      <c r="K173" s="4" t="s">
        <v>218</v>
      </c>
      <c r="L173" s="4"/>
      <c r="M173" s="4" t="s">
        <v>513</v>
      </c>
      <c r="N173" s="4"/>
    </row>
    <row r="174" spans="1:15" x14ac:dyDescent="0.35">
      <c r="A174" s="7" t="s">
        <v>574</v>
      </c>
      <c r="B174" s="13">
        <v>44873</v>
      </c>
      <c r="C174" s="3" t="s">
        <v>136</v>
      </c>
      <c r="D174" s="3" t="s">
        <v>28</v>
      </c>
      <c r="E174" s="3" t="s">
        <v>598</v>
      </c>
      <c r="F174" s="3" t="s">
        <v>599</v>
      </c>
      <c r="G174" s="3" t="s">
        <v>593</v>
      </c>
      <c r="H174" s="3" t="s">
        <v>476</v>
      </c>
      <c r="I174" s="3" t="s">
        <v>476</v>
      </c>
      <c r="J174" s="3" t="s">
        <v>33</v>
      </c>
      <c r="K174" s="3" t="s">
        <v>528</v>
      </c>
      <c r="L174" s="3"/>
      <c r="M174" s="3" t="s">
        <v>600</v>
      </c>
      <c r="N174" s="3"/>
    </row>
    <row r="175" spans="1:15" x14ac:dyDescent="0.35">
      <c r="A175" s="8" t="s">
        <v>574</v>
      </c>
      <c r="B175" s="14">
        <v>44916</v>
      </c>
      <c r="C175" s="4">
        <v>0.5</v>
      </c>
      <c r="D175" s="4" t="s">
        <v>153</v>
      </c>
      <c r="E175" s="4" t="s">
        <v>585</v>
      </c>
      <c r="F175" s="4" t="s">
        <v>586</v>
      </c>
      <c r="G175" s="4" t="s">
        <v>419</v>
      </c>
      <c r="H175" s="4">
        <v>140</v>
      </c>
      <c r="I175" s="4" t="s">
        <v>476</v>
      </c>
      <c r="J175" s="4" t="s">
        <v>82</v>
      </c>
      <c r="K175" s="4" t="s">
        <v>271</v>
      </c>
      <c r="L175" s="4"/>
      <c r="M175" s="4"/>
      <c r="N175" s="4"/>
    </row>
    <row r="176" spans="1:15" x14ac:dyDescent="0.35">
      <c r="A176" s="7" t="s">
        <v>574</v>
      </c>
      <c r="B176" s="13">
        <v>45057</v>
      </c>
      <c r="C176" s="3">
        <v>0.25</v>
      </c>
      <c r="D176" s="3" t="s">
        <v>28</v>
      </c>
      <c r="E176" s="3" t="s">
        <v>601</v>
      </c>
      <c r="F176" s="3" t="s">
        <v>592</v>
      </c>
      <c r="G176" s="3" t="s">
        <v>593</v>
      </c>
      <c r="H176" s="3" t="s">
        <v>476</v>
      </c>
      <c r="I176" s="3" t="s">
        <v>476</v>
      </c>
      <c r="J176" s="3" t="s">
        <v>33</v>
      </c>
      <c r="K176" s="3" t="s">
        <v>528</v>
      </c>
      <c r="L176" s="3"/>
      <c r="M176" s="3"/>
      <c r="N176" s="3"/>
    </row>
    <row r="177" spans="1:14" x14ac:dyDescent="0.35">
      <c r="A177" s="8" t="s">
        <v>574</v>
      </c>
      <c r="B177" s="14">
        <v>45114</v>
      </c>
      <c r="C177" s="4">
        <v>0.25</v>
      </c>
      <c r="D177" s="4" t="s">
        <v>153</v>
      </c>
      <c r="E177" s="4" t="s">
        <v>602</v>
      </c>
      <c r="F177" s="4" t="s">
        <v>592</v>
      </c>
      <c r="G177" s="4" t="s">
        <v>593</v>
      </c>
      <c r="H177" s="4" t="s">
        <v>476</v>
      </c>
      <c r="I177" s="4" t="s">
        <v>476</v>
      </c>
      <c r="J177" s="4" t="s">
        <v>33</v>
      </c>
      <c r="K177" s="4" t="s">
        <v>218</v>
      </c>
      <c r="L177" s="4"/>
      <c r="M177" s="4" t="s">
        <v>603</v>
      </c>
      <c r="N177" s="4"/>
    </row>
    <row r="178" spans="1:14" x14ac:dyDescent="0.35">
      <c r="A178" s="7" t="s">
        <v>574</v>
      </c>
      <c r="B178" s="13">
        <v>45121</v>
      </c>
      <c r="C178" s="3" t="s">
        <v>136</v>
      </c>
      <c r="D178" s="3" t="s">
        <v>472</v>
      </c>
      <c r="E178" s="3" t="s">
        <v>551</v>
      </c>
      <c r="F178" s="3" t="s">
        <v>577</v>
      </c>
      <c r="G178" s="3" t="s">
        <v>519</v>
      </c>
      <c r="H178" s="3" t="s">
        <v>476</v>
      </c>
      <c r="I178" s="3" t="s">
        <v>476</v>
      </c>
      <c r="J178" s="3" t="s">
        <v>82</v>
      </c>
      <c r="K178" s="3" t="s">
        <v>218</v>
      </c>
      <c r="L178" s="3"/>
      <c r="M178" s="3" t="s">
        <v>552</v>
      </c>
      <c r="N178" s="3"/>
    </row>
    <row r="179" spans="1:14" x14ac:dyDescent="0.35">
      <c r="A179" s="8" t="s">
        <v>574</v>
      </c>
      <c r="B179" s="14">
        <v>45182</v>
      </c>
      <c r="C179" s="4" t="s">
        <v>136</v>
      </c>
      <c r="D179" s="4" t="s">
        <v>604</v>
      </c>
      <c r="E179" s="4" t="s">
        <v>605</v>
      </c>
      <c r="F179" s="4" t="s">
        <v>474</v>
      </c>
      <c r="G179" s="4" t="s">
        <v>519</v>
      </c>
      <c r="H179" s="4" t="s">
        <v>476</v>
      </c>
      <c r="I179" s="4" t="s">
        <v>476</v>
      </c>
      <c r="J179" s="4" t="s">
        <v>40</v>
      </c>
      <c r="K179" s="4" t="s">
        <v>218</v>
      </c>
      <c r="L179" s="4"/>
      <c r="M179" s="4" t="s">
        <v>555</v>
      </c>
      <c r="N179" s="4"/>
    </row>
    <row r="180" spans="1:14" x14ac:dyDescent="0.35">
      <c r="A180" s="7" t="s">
        <v>606</v>
      </c>
      <c r="B180" s="13" t="s">
        <v>607</v>
      </c>
      <c r="C180" s="3">
        <v>4</v>
      </c>
      <c r="D180" s="3" t="s">
        <v>37</v>
      </c>
      <c r="E180" s="3" t="s">
        <v>608</v>
      </c>
      <c r="F180" s="3" t="s">
        <v>609</v>
      </c>
      <c r="G180" s="3" t="s">
        <v>610</v>
      </c>
      <c r="H180" s="3">
        <v>100</v>
      </c>
      <c r="I180" s="3">
        <v>100</v>
      </c>
      <c r="J180" s="3" t="s">
        <v>73</v>
      </c>
      <c r="K180" s="3" t="s">
        <v>236</v>
      </c>
      <c r="L180" s="3"/>
      <c r="M180" s="3"/>
      <c r="N180" s="3" t="s">
        <v>611</v>
      </c>
    </row>
    <row r="181" spans="1:14" x14ac:dyDescent="0.35">
      <c r="A181" s="8" t="s">
        <v>606</v>
      </c>
      <c r="B181" s="14" t="s">
        <v>612</v>
      </c>
      <c r="C181" s="4" t="s">
        <v>136</v>
      </c>
      <c r="D181" s="4" t="s">
        <v>37</v>
      </c>
      <c r="E181" s="4" t="s">
        <v>613</v>
      </c>
      <c r="F181" s="4" t="s">
        <v>566</v>
      </c>
      <c r="G181" s="4" t="s">
        <v>610</v>
      </c>
      <c r="H181" s="4">
        <v>30</v>
      </c>
      <c r="I181" s="4" t="s">
        <v>614</v>
      </c>
      <c r="J181" s="4" t="s">
        <v>73</v>
      </c>
      <c r="K181" s="4" t="s">
        <v>236</v>
      </c>
      <c r="L181" s="4"/>
      <c r="M181" s="4"/>
      <c r="N181" s="4" t="s">
        <v>615</v>
      </c>
    </row>
    <row r="182" spans="1:14" x14ac:dyDescent="0.35">
      <c r="A182" s="7" t="s">
        <v>606</v>
      </c>
      <c r="B182" s="13" t="s">
        <v>616</v>
      </c>
      <c r="C182" s="3" t="s">
        <v>136</v>
      </c>
      <c r="D182" s="3" t="s">
        <v>153</v>
      </c>
      <c r="E182" s="3" t="s">
        <v>617</v>
      </c>
      <c r="F182" s="3" t="s">
        <v>618</v>
      </c>
      <c r="G182" s="3" t="s">
        <v>610</v>
      </c>
      <c r="H182" s="3">
        <v>40</v>
      </c>
      <c r="I182" s="3">
        <v>40</v>
      </c>
      <c r="J182" s="3" t="s">
        <v>53</v>
      </c>
      <c r="K182" s="3" t="s">
        <v>327</v>
      </c>
      <c r="L182" s="3"/>
      <c r="M182" s="3"/>
      <c r="N182" s="3" t="s">
        <v>615</v>
      </c>
    </row>
    <row r="183" spans="1:14" x14ac:dyDescent="0.35">
      <c r="A183" s="8" t="s">
        <v>606</v>
      </c>
      <c r="B183" s="14">
        <v>44256</v>
      </c>
      <c r="C183" s="4" t="s">
        <v>136</v>
      </c>
      <c r="D183" s="4" t="s">
        <v>28</v>
      </c>
      <c r="E183" s="4" t="s">
        <v>619</v>
      </c>
      <c r="F183" s="4" t="s">
        <v>620</v>
      </c>
      <c r="G183" s="4" t="s">
        <v>621</v>
      </c>
      <c r="H183" s="4">
        <v>3000</v>
      </c>
      <c r="I183" s="4"/>
      <c r="J183" s="4" t="s">
        <v>33</v>
      </c>
      <c r="K183" s="4" t="s">
        <v>160</v>
      </c>
      <c r="L183" s="4"/>
      <c r="M183" s="4"/>
      <c r="N183" s="4" t="s">
        <v>622</v>
      </c>
    </row>
    <row r="184" spans="1:14" x14ac:dyDescent="0.35">
      <c r="A184" s="7" t="s">
        <v>606</v>
      </c>
      <c r="B184" s="13">
        <v>44440</v>
      </c>
      <c r="C184" s="3" t="s">
        <v>136</v>
      </c>
      <c r="D184" s="3" t="s">
        <v>28</v>
      </c>
      <c r="E184" s="3" t="s">
        <v>623</v>
      </c>
      <c r="F184" s="3" t="s">
        <v>620</v>
      </c>
      <c r="G184" s="3" t="s">
        <v>621</v>
      </c>
      <c r="H184" s="3" t="s">
        <v>624</v>
      </c>
      <c r="I184" s="3"/>
      <c r="J184" s="3" t="s">
        <v>33</v>
      </c>
      <c r="K184" s="3" t="s">
        <v>160</v>
      </c>
      <c r="L184" s="3"/>
      <c r="M184" s="3"/>
      <c r="N184" s="3" t="s">
        <v>622</v>
      </c>
    </row>
    <row r="185" spans="1:14" x14ac:dyDescent="0.35">
      <c r="A185" s="8" t="s">
        <v>606</v>
      </c>
      <c r="B185" s="14">
        <v>44501</v>
      </c>
      <c r="C185" s="4" t="s">
        <v>136</v>
      </c>
      <c r="D185" s="4" t="s">
        <v>28</v>
      </c>
      <c r="E185" s="4" t="s">
        <v>625</v>
      </c>
      <c r="F185" s="4" t="s">
        <v>620</v>
      </c>
      <c r="G185" s="4" t="s">
        <v>621</v>
      </c>
      <c r="H185" s="4" t="s">
        <v>624</v>
      </c>
      <c r="I185" s="4"/>
      <c r="J185" s="4" t="s">
        <v>33</v>
      </c>
      <c r="K185" s="4" t="s">
        <v>160</v>
      </c>
      <c r="L185" s="4"/>
      <c r="M185" s="4"/>
      <c r="N185" s="4" t="s">
        <v>622</v>
      </c>
    </row>
    <row r="186" spans="1:14" x14ac:dyDescent="0.35">
      <c r="A186" s="7" t="s">
        <v>606</v>
      </c>
      <c r="B186" s="13">
        <v>44835</v>
      </c>
      <c r="C186" s="3" t="s">
        <v>136</v>
      </c>
      <c r="D186" s="3" t="s">
        <v>153</v>
      </c>
      <c r="E186" s="3" t="s">
        <v>626</v>
      </c>
      <c r="F186" s="3" t="s">
        <v>627</v>
      </c>
      <c r="G186" s="3" t="s">
        <v>621</v>
      </c>
      <c r="H186" s="3" t="s">
        <v>628</v>
      </c>
      <c r="I186" s="3"/>
      <c r="J186" s="3" t="s">
        <v>33</v>
      </c>
      <c r="K186" s="3" t="s">
        <v>160</v>
      </c>
      <c r="L186" s="3"/>
      <c r="M186" s="3"/>
      <c r="N186" s="3" t="s">
        <v>622</v>
      </c>
    </row>
    <row r="187" spans="1:14" x14ac:dyDescent="0.35">
      <c r="A187" s="8" t="s">
        <v>606</v>
      </c>
      <c r="B187" s="14">
        <v>44682</v>
      </c>
      <c r="C187" s="4" t="s">
        <v>136</v>
      </c>
      <c r="D187" s="4" t="s">
        <v>153</v>
      </c>
      <c r="E187" s="4" t="s">
        <v>629</v>
      </c>
      <c r="F187" s="4" t="s">
        <v>627</v>
      </c>
      <c r="G187" s="4" t="s">
        <v>621</v>
      </c>
      <c r="H187" s="4" t="s">
        <v>628</v>
      </c>
      <c r="I187" s="4"/>
      <c r="J187" s="4" t="s">
        <v>33</v>
      </c>
      <c r="K187" s="4" t="s">
        <v>160</v>
      </c>
      <c r="L187" s="4"/>
      <c r="M187" s="4"/>
      <c r="N187" s="4" t="s">
        <v>622</v>
      </c>
    </row>
    <row r="188" spans="1:14" x14ac:dyDescent="0.35">
      <c r="A188" s="7" t="s">
        <v>606</v>
      </c>
      <c r="B188" s="13">
        <v>2022</v>
      </c>
      <c r="C188" s="3" t="s">
        <v>136</v>
      </c>
      <c r="D188" s="3" t="s">
        <v>114</v>
      </c>
      <c r="E188" s="3" t="s">
        <v>630</v>
      </c>
      <c r="F188" s="3" t="s">
        <v>566</v>
      </c>
      <c r="G188" s="3" t="s">
        <v>621</v>
      </c>
      <c r="H188" s="3" t="s">
        <v>631</v>
      </c>
      <c r="I188" s="3"/>
      <c r="J188" s="3" t="s">
        <v>33</v>
      </c>
      <c r="K188" s="3" t="s">
        <v>218</v>
      </c>
      <c r="L188" s="3"/>
      <c r="M188" s="3"/>
      <c r="N188" s="3" t="s">
        <v>632</v>
      </c>
    </row>
    <row r="189" spans="1:14" x14ac:dyDescent="0.35">
      <c r="A189" s="8" t="s">
        <v>606</v>
      </c>
      <c r="B189" s="14">
        <v>45047</v>
      </c>
      <c r="C189" s="4" t="s">
        <v>136</v>
      </c>
      <c r="D189" s="4" t="s">
        <v>153</v>
      </c>
      <c r="E189" s="4" t="s">
        <v>633</v>
      </c>
      <c r="F189" s="4" t="s">
        <v>620</v>
      </c>
      <c r="G189" s="4" t="s">
        <v>621</v>
      </c>
      <c r="H189" s="4" t="s">
        <v>628</v>
      </c>
      <c r="I189" s="4"/>
      <c r="J189" s="4" t="s">
        <v>33</v>
      </c>
      <c r="K189" s="4" t="s">
        <v>160</v>
      </c>
      <c r="L189" s="4"/>
      <c r="M189" s="4"/>
      <c r="N189" s="4" t="s">
        <v>622</v>
      </c>
    </row>
    <row r="190" spans="1:14" x14ac:dyDescent="0.35">
      <c r="A190" s="7" t="s">
        <v>606</v>
      </c>
      <c r="B190" s="13" t="s">
        <v>634</v>
      </c>
      <c r="C190" s="3" t="s">
        <v>136</v>
      </c>
      <c r="D190" s="3" t="s">
        <v>160</v>
      </c>
      <c r="E190" s="3" t="s">
        <v>635</v>
      </c>
      <c r="F190" s="3" t="s">
        <v>636</v>
      </c>
      <c r="G190" s="3" t="s">
        <v>637</v>
      </c>
      <c r="H190" s="3">
        <v>100</v>
      </c>
      <c r="I190" s="3">
        <v>50</v>
      </c>
      <c r="J190" s="3" t="s">
        <v>53</v>
      </c>
      <c r="K190" s="3" t="s">
        <v>141</v>
      </c>
      <c r="L190" s="3"/>
      <c r="M190" s="3"/>
      <c r="N190" s="3" t="s">
        <v>638</v>
      </c>
    </row>
    <row r="191" spans="1:14" x14ac:dyDescent="0.35">
      <c r="A191" s="7" t="s">
        <v>639</v>
      </c>
      <c r="B191" s="13" t="s">
        <v>640</v>
      </c>
      <c r="C191" s="3" t="s">
        <v>136</v>
      </c>
      <c r="D191" s="3" t="s">
        <v>28</v>
      </c>
      <c r="E191" s="3" t="s">
        <v>641</v>
      </c>
      <c r="F191" s="3"/>
      <c r="G191" s="3" t="s">
        <v>501</v>
      </c>
      <c r="H191" s="3" t="s">
        <v>476</v>
      </c>
      <c r="I191" s="3" t="s">
        <v>476</v>
      </c>
      <c r="J191" s="3" t="s">
        <v>40</v>
      </c>
      <c r="K191" s="3" t="s">
        <v>327</v>
      </c>
      <c r="L191" s="3"/>
      <c r="M191" s="3" t="s">
        <v>642</v>
      </c>
      <c r="N191" s="3"/>
    </row>
    <row r="192" spans="1:14" x14ac:dyDescent="0.35">
      <c r="A192" s="8" t="s">
        <v>639</v>
      </c>
      <c r="B192" s="14" t="s">
        <v>503</v>
      </c>
      <c r="C192" s="4" t="s">
        <v>136</v>
      </c>
      <c r="D192" s="4" t="s">
        <v>114</v>
      </c>
      <c r="E192" s="4" t="s">
        <v>643</v>
      </c>
      <c r="F192" s="4" t="s">
        <v>474</v>
      </c>
      <c r="G192" s="4" t="s">
        <v>548</v>
      </c>
      <c r="H192" s="4">
        <v>2000</v>
      </c>
      <c r="I192" s="4" t="s">
        <v>476</v>
      </c>
      <c r="J192" s="4" t="s">
        <v>40</v>
      </c>
      <c r="K192" s="4" t="s">
        <v>327</v>
      </c>
      <c r="L192" s="4">
        <v>4000</v>
      </c>
      <c r="M192" s="4" t="s">
        <v>645</v>
      </c>
      <c r="N192" s="4"/>
    </row>
    <row r="193" spans="1:14" x14ac:dyDescent="0.35">
      <c r="A193" s="7" t="s">
        <v>639</v>
      </c>
      <c r="B193" s="13" t="s">
        <v>646</v>
      </c>
      <c r="C193" s="3" t="s">
        <v>136</v>
      </c>
      <c r="D193" s="3" t="s">
        <v>114</v>
      </c>
      <c r="E193" s="3" t="s">
        <v>647</v>
      </c>
      <c r="F193" s="3" t="s">
        <v>474</v>
      </c>
      <c r="G193" s="3" t="s">
        <v>648</v>
      </c>
      <c r="H193" s="3">
        <v>140</v>
      </c>
      <c r="I193" s="3" t="s">
        <v>476</v>
      </c>
      <c r="J193" s="3" t="s">
        <v>40</v>
      </c>
      <c r="K193" s="3" t="s">
        <v>292</v>
      </c>
      <c r="L193" s="3"/>
      <c r="M193" s="3" t="s">
        <v>650</v>
      </c>
      <c r="N193" s="3"/>
    </row>
    <row r="194" spans="1:14" x14ac:dyDescent="0.35">
      <c r="A194" s="8" t="s">
        <v>651</v>
      </c>
      <c r="B194" s="14">
        <v>45235</v>
      </c>
      <c r="C194" s="4" t="s">
        <v>136</v>
      </c>
      <c r="D194" s="4" t="s">
        <v>28</v>
      </c>
      <c r="E194" s="4" t="s">
        <v>652</v>
      </c>
      <c r="F194" s="4" t="s">
        <v>474</v>
      </c>
      <c r="G194" s="4" t="s">
        <v>653</v>
      </c>
      <c r="H194" s="4" t="s">
        <v>476</v>
      </c>
      <c r="I194" s="4" t="s">
        <v>476</v>
      </c>
      <c r="J194" s="4" t="s">
        <v>40</v>
      </c>
      <c r="K194" s="4" t="s">
        <v>327</v>
      </c>
      <c r="L194" s="4"/>
      <c r="M194" s="4" t="s">
        <v>654</v>
      </c>
      <c r="N194" s="4"/>
    </row>
    <row r="195" spans="1:14" x14ac:dyDescent="0.35">
      <c r="A195" s="7" t="s">
        <v>651</v>
      </c>
      <c r="B195" s="13" t="s">
        <v>655</v>
      </c>
      <c r="C195" s="3" t="s">
        <v>136</v>
      </c>
      <c r="D195" s="3" t="s">
        <v>114</v>
      </c>
      <c r="E195" s="3" t="s">
        <v>656</v>
      </c>
      <c r="F195" s="3" t="s">
        <v>474</v>
      </c>
      <c r="G195" s="3" t="s">
        <v>648</v>
      </c>
      <c r="H195" s="3">
        <v>200</v>
      </c>
      <c r="I195" s="3" t="s">
        <v>476</v>
      </c>
      <c r="J195" s="3" t="s">
        <v>40</v>
      </c>
      <c r="K195" s="3" t="s">
        <v>292</v>
      </c>
      <c r="L195" s="3"/>
      <c r="M195" s="3" t="s">
        <v>657</v>
      </c>
      <c r="N195" s="3"/>
    </row>
    <row r="196" spans="1:14" x14ac:dyDescent="0.35">
      <c r="A196" s="8" t="s">
        <v>651</v>
      </c>
      <c r="B196" s="14" t="s">
        <v>658</v>
      </c>
      <c r="C196" s="4">
        <v>8</v>
      </c>
      <c r="D196" s="4" t="s">
        <v>434</v>
      </c>
      <c r="E196" s="4" t="s">
        <v>659</v>
      </c>
      <c r="F196" s="4" t="s">
        <v>523</v>
      </c>
      <c r="G196" s="4" t="s">
        <v>648</v>
      </c>
      <c r="H196" s="4">
        <v>15</v>
      </c>
      <c r="I196" s="4" t="s">
        <v>476</v>
      </c>
      <c r="J196" s="4" t="s">
        <v>40</v>
      </c>
      <c r="K196" s="4" t="s">
        <v>218</v>
      </c>
      <c r="L196" s="4"/>
      <c r="M196" s="4" t="s">
        <v>660</v>
      </c>
      <c r="N196" s="4"/>
    </row>
    <row r="197" spans="1:14" x14ac:dyDescent="0.35">
      <c r="A197" s="7" t="s">
        <v>651</v>
      </c>
      <c r="B197" s="13" t="s">
        <v>661</v>
      </c>
      <c r="C197" s="3">
        <v>2</v>
      </c>
      <c r="D197" s="3" t="s">
        <v>575</v>
      </c>
      <c r="E197" s="3" t="s">
        <v>662</v>
      </c>
      <c r="F197" s="3" t="s">
        <v>523</v>
      </c>
      <c r="G197" s="3" t="s">
        <v>663</v>
      </c>
      <c r="H197" s="3">
        <v>60</v>
      </c>
      <c r="I197" s="3" t="s">
        <v>476</v>
      </c>
      <c r="J197" s="3" t="s">
        <v>40</v>
      </c>
      <c r="K197" s="3" t="s">
        <v>327</v>
      </c>
      <c r="L197" s="3"/>
      <c r="M197" s="3" t="s">
        <v>665</v>
      </c>
      <c r="N197" s="3"/>
    </row>
    <row r="198" spans="1:14" x14ac:dyDescent="0.35">
      <c r="A198" s="8" t="s">
        <v>651</v>
      </c>
      <c r="B198" s="14" t="s">
        <v>666</v>
      </c>
      <c r="C198" s="4">
        <v>2</v>
      </c>
      <c r="D198" s="4" t="s">
        <v>575</v>
      </c>
      <c r="E198" s="4" t="s">
        <v>667</v>
      </c>
      <c r="F198" s="4" t="s">
        <v>668</v>
      </c>
      <c r="G198" s="4" t="s">
        <v>663</v>
      </c>
      <c r="H198" s="4">
        <v>80</v>
      </c>
      <c r="I198" s="4" t="s">
        <v>476</v>
      </c>
      <c r="J198" s="4" t="s">
        <v>53</v>
      </c>
      <c r="K198" s="4" t="s">
        <v>327</v>
      </c>
      <c r="L198" s="4"/>
      <c r="M198" s="4" t="s">
        <v>670</v>
      </c>
      <c r="N198" s="4"/>
    </row>
    <row r="199" spans="1:14" x14ac:dyDescent="0.35">
      <c r="A199" s="7" t="s">
        <v>639</v>
      </c>
      <c r="B199" s="13">
        <v>45084</v>
      </c>
      <c r="C199" s="3">
        <v>1</v>
      </c>
      <c r="D199" s="3" t="s">
        <v>37</v>
      </c>
      <c r="E199" s="3" t="s">
        <v>671</v>
      </c>
      <c r="F199" s="3" t="s">
        <v>539</v>
      </c>
      <c r="G199" s="3" t="s">
        <v>511</v>
      </c>
      <c r="H199" s="3">
        <v>40</v>
      </c>
      <c r="I199" s="3"/>
      <c r="J199" s="3" t="s">
        <v>47</v>
      </c>
      <c r="K199" s="3" t="s">
        <v>236</v>
      </c>
      <c r="L199" s="3"/>
      <c r="M199" s="3" t="s">
        <v>672</v>
      </c>
      <c r="N199" s="3"/>
    </row>
    <row r="200" spans="1:14" x14ac:dyDescent="0.35">
      <c r="A200" s="8" t="s">
        <v>639</v>
      </c>
      <c r="B200" s="14" t="s">
        <v>542</v>
      </c>
      <c r="C200" s="4" t="s">
        <v>136</v>
      </c>
      <c r="D200" s="4" t="s">
        <v>451</v>
      </c>
      <c r="E200" s="4" t="s">
        <v>673</v>
      </c>
      <c r="F200" s="4" t="s">
        <v>474</v>
      </c>
      <c r="G200" s="4" t="s">
        <v>501</v>
      </c>
      <c r="H200" s="4" t="s">
        <v>476</v>
      </c>
      <c r="I200" s="4" t="s">
        <v>476</v>
      </c>
      <c r="J200" s="4" t="s">
        <v>40</v>
      </c>
      <c r="K200" s="4" t="s">
        <v>271</v>
      </c>
      <c r="L200" s="4"/>
      <c r="M200" s="4" t="s">
        <v>674</v>
      </c>
      <c r="N200" s="4"/>
    </row>
    <row r="201" spans="1:14" x14ac:dyDescent="0.35">
      <c r="A201" s="7" t="s">
        <v>639</v>
      </c>
      <c r="B201" s="13" t="s">
        <v>545</v>
      </c>
      <c r="C201" s="3" t="s">
        <v>136</v>
      </c>
      <c r="D201" s="3" t="s">
        <v>472</v>
      </c>
      <c r="E201" s="3" t="s">
        <v>551</v>
      </c>
      <c r="F201" s="3" t="s">
        <v>474</v>
      </c>
      <c r="G201" s="3" t="s">
        <v>648</v>
      </c>
      <c r="H201" s="3" t="s">
        <v>476</v>
      </c>
      <c r="I201" s="3" t="s">
        <v>476</v>
      </c>
      <c r="J201" s="3" t="s">
        <v>82</v>
      </c>
      <c r="K201" s="3" t="s">
        <v>271</v>
      </c>
      <c r="L201" s="3"/>
      <c r="M201" s="3" t="s">
        <v>552</v>
      </c>
      <c r="N201" s="3"/>
    </row>
    <row r="202" spans="1:14" x14ac:dyDescent="0.35">
      <c r="A202" s="8" t="s">
        <v>651</v>
      </c>
      <c r="B202" s="14" t="s">
        <v>675</v>
      </c>
      <c r="C202" s="4" t="s">
        <v>136</v>
      </c>
      <c r="D202" s="4" t="s">
        <v>472</v>
      </c>
      <c r="E202" s="4" t="s">
        <v>605</v>
      </c>
      <c r="F202" s="4" t="s">
        <v>474</v>
      </c>
      <c r="G202" s="4"/>
      <c r="H202" s="4" t="s">
        <v>476</v>
      </c>
      <c r="I202" s="4" t="s">
        <v>476</v>
      </c>
      <c r="J202" s="4" t="s">
        <v>53</v>
      </c>
      <c r="K202" s="4" t="s">
        <v>218</v>
      </c>
      <c r="L202" s="4"/>
      <c r="M202" s="4" t="s">
        <v>555</v>
      </c>
      <c r="N202" s="4"/>
    </row>
    <row r="203" spans="1:14" x14ac:dyDescent="0.35">
      <c r="A203" s="7" t="s">
        <v>682</v>
      </c>
      <c r="B203" s="13">
        <v>44363</v>
      </c>
      <c r="C203" s="3">
        <v>4</v>
      </c>
      <c r="D203" s="3" t="s">
        <v>37</v>
      </c>
      <c r="E203" s="3" t="s">
        <v>683</v>
      </c>
      <c r="F203" s="3" t="s">
        <v>684</v>
      </c>
      <c r="G203" s="3" t="s">
        <v>685</v>
      </c>
      <c r="H203" s="3">
        <v>7</v>
      </c>
      <c r="I203" s="3">
        <v>7</v>
      </c>
      <c r="J203" s="3" t="s">
        <v>53</v>
      </c>
      <c r="K203" s="3" t="s">
        <v>141</v>
      </c>
      <c r="L203" s="3"/>
      <c r="M203" s="3"/>
      <c r="N203" s="3" t="s">
        <v>32</v>
      </c>
    </row>
    <row r="204" spans="1:14" x14ac:dyDescent="0.35">
      <c r="A204" s="8" t="s">
        <v>682</v>
      </c>
      <c r="B204" s="14">
        <v>44372</v>
      </c>
      <c r="C204" s="4">
        <v>2</v>
      </c>
      <c r="D204" s="4" t="s">
        <v>37</v>
      </c>
      <c r="E204" s="4" t="s">
        <v>686</v>
      </c>
      <c r="F204" s="4" t="s">
        <v>687</v>
      </c>
      <c r="G204" s="4" t="s">
        <v>688</v>
      </c>
      <c r="H204" s="4">
        <v>50</v>
      </c>
      <c r="I204" s="4">
        <v>1</v>
      </c>
      <c r="J204" s="4" t="s">
        <v>53</v>
      </c>
      <c r="K204" s="4" t="s">
        <v>218</v>
      </c>
      <c r="L204" s="4"/>
      <c r="M204" s="4"/>
      <c r="N204" s="4" t="s">
        <v>689</v>
      </c>
    </row>
    <row r="205" spans="1:14" x14ac:dyDescent="0.35">
      <c r="A205" s="7" t="s">
        <v>682</v>
      </c>
      <c r="B205" s="13">
        <v>45114</v>
      </c>
      <c r="C205" s="3">
        <v>2</v>
      </c>
      <c r="D205" s="3" t="s">
        <v>37</v>
      </c>
      <c r="E205" s="3" t="s">
        <v>690</v>
      </c>
      <c r="F205" s="3" t="s">
        <v>684</v>
      </c>
      <c r="G205" s="3" t="s">
        <v>685</v>
      </c>
      <c r="H205" s="3">
        <v>15</v>
      </c>
      <c r="I205" s="3">
        <v>1</v>
      </c>
      <c r="J205" s="3" t="s">
        <v>53</v>
      </c>
      <c r="K205" s="3" t="s">
        <v>327</v>
      </c>
      <c r="L205" s="3"/>
      <c r="M205" s="3"/>
      <c r="N205" s="3" t="s">
        <v>98</v>
      </c>
    </row>
    <row r="206" spans="1:14" x14ac:dyDescent="0.35">
      <c r="A206" s="8" t="s">
        <v>682</v>
      </c>
      <c r="B206" s="14" t="s">
        <v>691</v>
      </c>
      <c r="C206" s="4" t="s">
        <v>136</v>
      </c>
      <c r="D206" s="4" t="s">
        <v>37</v>
      </c>
      <c r="E206" s="4" t="s">
        <v>692</v>
      </c>
      <c r="F206" s="4" t="s">
        <v>693</v>
      </c>
      <c r="G206" s="4" t="s">
        <v>694</v>
      </c>
      <c r="H206" s="4" t="s">
        <v>695</v>
      </c>
      <c r="I206" s="4" t="s">
        <v>696</v>
      </c>
      <c r="J206" s="4" t="s">
        <v>47</v>
      </c>
      <c r="K206" s="4" t="s">
        <v>271</v>
      </c>
      <c r="L206" s="4"/>
      <c r="M206" s="4"/>
      <c r="N206" s="4" t="s">
        <v>697</v>
      </c>
    </row>
    <row r="207" spans="1:14" x14ac:dyDescent="0.35">
      <c r="A207" s="7" t="s">
        <v>682</v>
      </c>
      <c r="B207" s="13">
        <v>44461</v>
      </c>
      <c r="C207" s="3" t="s">
        <v>136</v>
      </c>
      <c r="D207" s="3" t="s">
        <v>37</v>
      </c>
      <c r="E207" s="3" t="s">
        <v>698</v>
      </c>
      <c r="F207" s="3" t="s">
        <v>699</v>
      </c>
      <c r="G207" s="3" t="s">
        <v>688</v>
      </c>
      <c r="H207" s="3">
        <v>10</v>
      </c>
      <c r="I207" s="3">
        <v>1</v>
      </c>
      <c r="J207" s="3" t="s">
        <v>53</v>
      </c>
      <c r="K207" s="3" t="s">
        <v>160</v>
      </c>
      <c r="L207" s="3"/>
      <c r="M207" s="3"/>
      <c r="N207" s="3" t="s">
        <v>700</v>
      </c>
    </row>
    <row r="208" spans="1:14" x14ac:dyDescent="0.35">
      <c r="A208" s="8" t="s">
        <v>682</v>
      </c>
      <c r="B208" s="14">
        <v>44463</v>
      </c>
      <c r="C208" s="4" t="s">
        <v>136</v>
      </c>
      <c r="D208" s="4" t="s">
        <v>37</v>
      </c>
      <c r="E208" s="4" t="s">
        <v>701</v>
      </c>
      <c r="F208" s="4" t="s">
        <v>684</v>
      </c>
      <c r="G208" s="4" t="s">
        <v>688</v>
      </c>
      <c r="H208" s="4">
        <v>30</v>
      </c>
      <c r="I208" s="4">
        <v>10</v>
      </c>
      <c r="J208" s="4" t="s">
        <v>47</v>
      </c>
      <c r="K208" s="4" t="s">
        <v>236</v>
      </c>
      <c r="L208" s="4"/>
      <c r="M208" s="4"/>
      <c r="N208" s="4" t="s">
        <v>702</v>
      </c>
    </row>
    <row r="209" spans="1:14" x14ac:dyDescent="0.35">
      <c r="A209" s="7" t="s">
        <v>682</v>
      </c>
      <c r="B209" s="13">
        <v>44488</v>
      </c>
      <c r="C209" s="3" t="s">
        <v>136</v>
      </c>
      <c r="D209" s="3" t="s">
        <v>37</v>
      </c>
      <c r="E209" s="3" t="s">
        <v>703</v>
      </c>
      <c r="F209" s="3" t="s">
        <v>684</v>
      </c>
      <c r="G209" s="3" t="s">
        <v>688</v>
      </c>
      <c r="H209" s="3">
        <v>10</v>
      </c>
      <c r="I209" s="3">
        <v>1</v>
      </c>
      <c r="J209" s="3" t="s">
        <v>53</v>
      </c>
      <c r="K209" s="3" t="s">
        <v>160</v>
      </c>
      <c r="L209" s="3"/>
      <c r="M209" s="3"/>
      <c r="N209" s="3" t="s">
        <v>700</v>
      </c>
    </row>
    <row r="210" spans="1:14" x14ac:dyDescent="0.35">
      <c r="A210" s="8" t="s">
        <v>682</v>
      </c>
      <c r="B210" s="14">
        <v>44258</v>
      </c>
      <c r="C210" s="4" t="s">
        <v>136</v>
      </c>
      <c r="D210" s="4" t="s">
        <v>37</v>
      </c>
      <c r="E210" s="4" t="s">
        <v>704</v>
      </c>
      <c r="F210" s="4" t="s">
        <v>684</v>
      </c>
      <c r="G210" s="4" t="s">
        <v>688</v>
      </c>
      <c r="H210" s="4">
        <v>10</v>
      </c>
      <c r="I210" s="4">
        <v>5</v>
      </c>
      <c r="J210" s="4" t="s">
        <v>53</v>
      </c>
      <c r="K210" s="4" t="s">
        <v>292</v>
      </c>
      <c r="L210" s="4"/>
      <c r="M210" s="4"/>
      <c r="N210" s="4" t="s">
        <v>705</v>
      </c>
    </row>
    <row r="211" spans="1:14" x14ac:dyDescent="0.35">
      <c r="A211" s="7" t="s">
        <v>682</v>
      </c>
      <c r="B211" s="13">
        <v>44741</v>
      </c>
      <c r="C211" s="3" t="s">
        <v>136</v>
      </c>
      <c r="D211" s="3" t="s">
        <v>37</v>
      </c>
      <c r="E211" s="3" t="s">
        <v>706</v>
      </c>
      <c r="F211" s="3" t="s">
        <v>684</v>
      </c>
      <c r="G211" s="3" t="s">
        <v>688</v>
      </c>
      <c r="H211" s="3">
        <v>15</v>
      </c>
      <c r="I211" s="3">
        <v>1</v>
      </c>
      <c r="J211" s="3" t="s">
        <v>53</v>
      </c>
      <c r="K211" s="3" t="s">
        <v>292</v>
      </c>
      <c r="L211" s="3"/>
      <c r="M211" s="3"/>
      <c r="N211" s="3" t="s">
        <v>419</v>
      </c>
    </row>
    <row r="212" spans="1:14" x14ac:dyDescent="0.35">
      <c r="A212" s="8" t="s">
        <v>682</v>
      </c>
      <c r="B212" s="14">
        <v>44817</v>
      </c>
      <c r="C212" s="4" t="s">
        <v>136</v>
      </c>
      <c r="D212" s="4" t="s">
        <v>37</v>
      </c>
      <c r="E212" s="4" t="s">
        <v>707</v>
      </c>
      <c r="F212" s="4" t="s">
        <v>684</v>
      </c>
      <c r="G212" s="4" t="s">
        <v>694</v>
      </c>
      <c r="H212" s="4" t="s">
        <v>708</v>
      </c>
      <c r="I212" s="4" t="s">
        <v>696</v>
      </c>
      <c r="J212" s="4" t="s">
        <v>53</v>
      </c>
      <c r="K212" s="4" t="s">
        <v>160</v>
      </c>
      <c r="L212" s="4"/>
      <c r="M212" s="4"/>
      <c r="N212" s="4" t="s">
        <v>709</v>
      </c>
    </row>
    <row r="213" spans="1:14" x14ac:dyDescent="0.35">
      <c r="A213" s="7" t="s">
        <v>682</v>
      </c>
      <c r="B213" s="13">
        <v>44832</v>
      </c>
      <c r="C213" s="3" t="s">
        <v>136</v>
      </c>
      <c r="D213" s="3" t="s">
        <v>37</v>
      </c>
      <c r="E213" s="3" t="s">
        <v>710</v>
      </c>
      <c r="F213" s="3" t="s">
        <v>684</v>
      </c>
      <c r="G213" s="3" t="s">
        <v>688</v>
      </c>
      <c r="H213" s="3">
        <v>10</v>
      </c>
      <c r="I213" s="3">
        <v>4</v>
      </c>
      <c r="J213" s="3" t="s">
        <v>47</v>
      </c>
      <c r="K213" s="3" t="s">
        <v>327</v>
      </c>
      <c r="L213" s="3"/>
      <c r="M213" s="3"/>
      <c r="N213" s="3" t="s">
        <v>419</v>
      </c>
    </row>
    <row r="214" spans="1:14" x14ac:dyDescent="0.35">
      <c r="A214" s="8" t="s">
        <v>682</v>
      </c>
      <c r="B214" s="14">
        <v>44832</v>
      </c>
      <c r="C214" s="4" t="s">
        <v>136</v>
      </c>
      <c r="D214" s="4" t="s">
        <v>37</v>
      </c>
      <c r="E214" s="4" t="s">
        <v>711</v>
      </c>
      <c r="F214" s="4" t="s">
        <v>684</v>
      </c>
      <c r="G214" s="4" t="s">
        <v>688</v>
      </c>
      <c r="H214" s="4">
        <v>30</v>
      </c>
      <c r="I214" s="4">
        <v>10</v>
      </c>
      <c r="J214" s="4" t="s">
        <v>47</v>
      </c>
      <c r="K214" s="4" t="s">
        <v>292</v>
      </c>
      <c r="L214" s="4"/>
      <c r="M214" s="4"/>
      <c r="N214" s="4" t="s">
        <v>696</v>
      </c>
    </row>
    <row r="215" spans="1:14" x14ac:dyDescent="0.35">
      <c r="A215" s="7" t="s">
        <v>682</v>
      </c>
      <c r="B215" s="13">
        <v>44671</v>
      </c>
      <c r="C215" s="3" t="s">
        <v>136</v>
      </c>
      <c r="D215" s="3" t="s">
        <v>37</v>
      </c>
      <c r="E215" s="3" t="s">
        <v>712</v>
      </c>
      <c r="F215" s="3" t="s">
        <v>684</v>
      </c>
      <c r="G215" s="3" t="s">
        <v>688</v>
      </c>
      <c r="H215" s="3">
        <v>5</v>
      </c>
      <c r="I215" s="3">
        <v>3</v>
      </c>
      <c r="J215" s="3" t="s">
        <v>53</v>
      </c>
      <c r="K215" s="3" t="s">
        <v>292</v>
      </c>
      <c r="L215" s="3"/>
      <c r="M215" s="3"/>
      <c r="N215" s="3" t="s">
        <v>713</v>
      </c>
    </row>
    <row r="216" spans="1:14" x14ac:dyDescent="0.35">
      <c r="A216" s="8" t="s">
        <v>682</v>
      </c>
      <c r="B216" s="14">
        <v>44844</v>
      </c>
      <c r="C216" s="4" t="s">
        <v>136</v>
      </c>
      <c r="D216" s="4" t="s">
        <v>37</v>
      </c>
      <c r="E216" s="4" t="s">
        <v>714</v>
      </c>
      <c r="F216" s="4" t="s">
        <v>715</v>
      </c>
      <c r="G216" s="4" t="s">
        <v>688</v>
      </c>
      <c r="H216" s="4">
        <v>8</v>
      </c>
      <c r="I216" s="4">
        <v>4</v>
      </c>
      <c r="J216" s="4" t="s">
        <v>47</v>
      </c>
      <c r="K216" s="4" t="s">
        <v>292</v>
      </c>
      <c r="L216" s="4"/>
      <c r="M216" s="4"/>
      <c r="N216" s="4" t="s">
        <v>98</v>
      </c>
    </row>
    <row r="217" spans="1:14" x14ac:dyDescent="0.35">
      <c r="A217" s="7" t="s">
        <v>682</v>
      </c>
      <c r="B217" s="13">
        <v>44847</v>
      </c>
      <c r="C217" s="3" t="s">
        <v>136</v>
      </c>
      <c r="D217" s="3" t="s">
        <v>37</v>
      </c>
      <c r="E217" s="3" t="s">
        <v>716</v>
      </c>
      <c r="F217" s="3" t="s">
        <v>717</v>
      </c>
      <c r="G217" s="3" t="s">
        <v>688</v>
      </c>
      <c r="H217" s="3">
        <v>15</v>
      </c>
      <c r="I217" s="3" t="s">
        <v>696</v>
      </c>
      <c r="J217" s="3" t="s">
        <v>53</v>
      </c>
      <c r="K217" s="3" t="s">
        <v>218</v>
      </c>
      <c r="L217" s="3"/>
      <c r="M217" s="3"/>
      <c r="N217" s="3" t="s">
        <v>419</v>
      </c>
    </row>
    <row r="218" spans="1:14" x14ac:dyDescent="0.35">
      <c r="A218" s="8" t="s">
        <v>682</v>
      </c>
      <c r="B218" s="14">
        <v>44281</v>
      </c>
      <c r="C218" s="4" t="s">
        <v>136</v>
      </c>
      <c r="D218" s="4" t="s">
        <v>472</v>
      </c>
      <c r="E218" s="4" t="s">
        <v>718</v>
      </c>
      <c r="F218" s="4" t="s">
        <v>33</v>
      </c>
      <c r="G218" s="4" t="s">
        <v>32</v>
      </c>
      <c r="H218" s="4" t="s">
        <v>719</v>
      </c>
      <c r="I218" s="4" t="s">
        <v>696</v>
      </c>
      <c r="J218" s="4" t="s">
        <v>53</v>
      </c>
      <c r="K218" s="4" t="s">
        <v>160</v>
      </c>
      <c r="L218" s="4"/>
      <c r="M218" s="4"/>
      <c r="N218" s="4" t="s">
        <v>720</v>
      </c>
    </row>
    <row r="219" spans="1:14" x14ac:dyDescent="0.35">
      <c r="A219" s="7" t="s">
        <v>682</v>
      </c>
      <c r="B219" s="13">
        <v>44280</v>
      </c>
      <c r="C219" s="3" t="s">
        <v>136</v>
      </c>
      <c r="D219" s="3" t="s">
        <v>28</v>
      </c>
      <c r="E219" s="3" t="s">
        <v>721</v>
      </c>
      <c r="F219" s="3" t="s">
        <v>33</v>
      </c>
      <c r="G219" s="3" t="s">
        <v>32</v>
      </c>
      <c r="H219" s="3" t="s">
        <v>32</v>
      </c>
      <c r="I219" s="3" t="s">
        <v>696</v>
      </c>
      <c r="J219" s="3" t="s">
        <v>53</v>
      </c>
      <c r="K219" s="3" t="s">
        <v>160</v>
      </c>
      <c r="L219" s="3"/>
      <c r="M219" s="3"/>
      <c r="N219" s="3" t="s">
        <v>722</v>
      </c>
    </row>
    <row r="220" spans="1:14" x14ac:dyDescent="0.35">
      <c r="A220" s="8" t="s">
        <v>682</v>
      </c>
      <c r="B220" s="14">
        <v>44473</v>
      </c>
      <c r="C220" s="4" t="s">
        <v>136</v>
      </c>
      <c r="D220" s="4" t="s">
        <v>114</v>
      </c>
      <c r="E220" s="4" t="s">
        <v>723</v>
      </c>
      <c r="F220" s="4" t="s">
        <v>33</v>
      </c>
      <c r="G220" s="4" t="s">
        <v>32</v>
      </c>
      <c r="H220" s="4">
        <v>30</v>
      </c>
      <c r="I220" s="4" t="s">
        <v>696</v>
      </c>
      <c r="J220" s="4" t="s">
        <v>47</v>
      </c>
      <c r="K220" s="4" t="s">
        <v>236</v>
      </c>
      <c r="L220" s="4"/>
      <c r="M220" s="4"/>
      <c r="N220" s="4" t="s">
        <v>696</v>
      </c>
    </row>
    <row r="221" spans="1:14" x14ac:dyDescent="0.35">
      <c r="A221" s="7" t="s">
        <v>682</v>
      </c>
      <c r="B221" s="13">
        <v>44489</v>
      </c>
      <c r="C221" s="3" t="s">
        <v>136</v>
      </c>
      <c r="D221" s="3" t="s">
        <v>37</v>
      </c>
      <c r="E221" s="3" t="s">
        <v>724</v>
      </c>
      <c r="F221" s="3" t="s">
        <v>684</v>
      </c>
      <c r="G221" s="3" t="s">
        <v>688</v>
      </c>
      <c r="H221" s="3">
        <v>7</v>
      </c>
      <c r="I221" s="3" t="s">
        <v>696</v>
      </c>
      <c r="J221" s="3" t="s">
        <v>47</v>
      </c>
      <c r="K221" s="3" t="s">
        <v>236</v>
      </c>
      <c r="L221" s="3"/>
      <c r="M221" s="3"/>
      <c r="N221" s="3" t="s">
        <v>419</v>
      </c>
    </row>
    <row r="222" spans="1:14" x14ac:dyDescent="0.35">
      <c r="A222" s="8" t="s">
        <v>682</v>
      </c>
      <c r="B222" s="14">
        <v>44504</v>
      </c>
      <c r="C222" s="4" t="s">
        <v>136</v>
      </c>
      <c r="D222" s="4" t="s">
        <v>37</v>
      </c>
      <c r="E222" s="4" t="s">
        <v>725</v>
      </c>
      <c r="F222" s="4" t="s">
        <v>684</v>
      </c>
      <c r="G222" s="4" t="s">
        <v>688</v>
      </c>
      <c r="H222" s="4">
        <v>5</v>
      </c>
      <c r="I222" s="4" t="s">
        <v>696</v>
      </c>
      <c r="J222" s="4" t="s">
        <v>53</v>
      </c>
      <c r="K222" s="4" t="s">
        <v>218</v>
      </c>
      <c r="L222" s="4"/>
      <c r="M222" s="4"/>
      <c r="N222" s="4" t="s">
        <v>419</v>
      </c>
    </row>
    <row r="223" spans="1:14" x14ac:dyDescent="0.35">
      <c r="A223" s="7" t="s">
        <v>682</v>
      </c>
      <c r="B223" s="13">
        <v>45009</v>
      </c>
      <c r="C223" s="3" t="s">
        <v>136</v>
      </c>
      <c r="D223" s="3" t="s">
        <v>37</v>
      </c>
      <c r="E223" s="3" t="s">
        <v>726</v>
      </c>
      <c r="F223" s="3" t="s">
        <v>684</v>
      </c>
      <c r="G223" s="3" t="s">
        <v>727</v>
      </c>
      <c r="H223" s="3">
        <v>100</v>
      </c>
      <c r="I223" s="3" t="s">
        <v>696</v>
      </c>
      <c r="J223" s="3" t="s">
        <v>53</v>
      </c>
      <c r="K223" s="3" t="s">
        <v>218</v>
      </c>
      <c r="L223" s="3"/>
      <c r="M223" s="3"/>
      <c r="N223" s="3" t="s">
        <v>728</v>
      </c>
    </row>
    <row r="224" spans="1:14" x14ac:dyDescent="0.35">
      <c r="A224" s="8" t="s">
        <v>682</v>
      </c>
      <c r="B224" s="14">
        <v>45033</v>
      </c>
      <c r="C224" s="4" t="s">
        <v>136</v>
      </c>
      <c r="D224" s="4" t="s">
        <v>37</v>
      </c>
      <c r="E224" s="4" t="s">
        <v>729</v>
      </c>
      <c r="F224" s="4" t="s">
        <v>33</v>
      </c>
      <c r="G224" s="4" t="s">
        <v>688</v>
      </c>
      <c r="H224" s="4">
        <v>5</v>
      </c>
      <c r="I224" s="4">
        <v>1</v>
      </c>
      <c r="J224" s="4" t="s">
        <v>53</v>
      </c>
      <c r="K224" s="4" t="s">
        <v>292</v>
      </c>
      <c r="L224" s="4"/>
      <c r="M224" s="4"/>
      <c r="N224" s="4" t="s">
        <v>419</v>
      </c>
    </row>
    <row r="225" spans="1:14" x14ac:dyDescent="0.35">
      <c r="A225" s="7" t="s">
        <v>682</v>
      </c>
      <c r="B225" s="13">
        <v>45034</v>
      </c>
      <c r="C225" s="3" t="s">
        <v>136</v>
      </c>
      <c r="D225" s="3" t="s">
        <v>37</v>
      </c>
      <c r="E225" s="3" t="s">
        <v>730</v>
      </c>
      <c r="F225" s="3" t="s">
        <v>684</v>
      </c>
      <c r="G225" s="3" t="s">
        <v>688</v>
      </c>
      <c r="H225" s="3">
        <v>10</v>
      </c>
      <c r="I225" s="3" t="s">
        <v>696</v>
      </c>
      <c r="J225" s="3" t="s">
        <v>53</v>
      </c>
      <c r="K225" s="3" t="s">
        <v>218</v>
      </c>
      <c r="L225" s="3"/>
      <c r="M225" s="3"/>
      <c r="N225" s="3" t="s">
        <v>419</v>
      </c>
    </row>
    <row r="226" spans="1:14" x14ac:dyDescent="0.35">
      <c r="A226" s="8" t="s">
        <v>682</v>
      </c>
      <c r="B226" s="14">
        <v>45042</v>
      </c>
      <c r="C226" s="4" t="s">
        <v>136</v>
      </c>
      <c r="D226" s="4" t="s">
        <v>37</v>
      </c>
      <c r="E226" s="4" t="s">
        <v>731</v>
      </c>
      <c r="F226" s="4" t="s">
        <v>684</v>
      </c>
      <c r="G226" s="4" t="s">
        <v>688</v>
      </c>
      <c r="H226" s="4">
        <v>3</v>
      </c>
      <c r="I226" s="4">
        <v>1</v>
      </c>
      <c r="J226" s="4" t="s">
        <v>53</v>
      </c>
      <c r="K226" s="4" t="s">
        <v>141</v>
      </c>
      <c r="L226" s="4"/>
      <c r="M226" s="4"/>
      <c r="N226" s="4" t="s">
        <v>419</v>
      </c>
    </row>
    <row r="227" spans="1:14" x14ac:dyDescent="0.35">
      <c r="A227" s="7" t="s">
        <v>682</v>
      </c>
      <c r="B227" s="13">
        <v>45042</v>
      </c>
      <c r="C227" s="3" t="s">
        <v>136</v>
      </c>
      <c r="D227" s="3" t="s">
        <v>37</v>
      </c>
      <c r="E227" s="3" t="s">
        <v>732</v>
      </c>
      <c r="F227" s="3" t="s">
        <v>684</v>
      </c>
      <c r="G227" s="3" t="s">
        <v>688</v>
      </c>
      <c r="H227" s="3">
        <v>5</v>
      </c>
      <c r="I227" s="3" t="s">
        <v>696</v>
      </c>
      <c r="J227" s="3" t="s">
        <v>53</v>
      </c>
      <c r="K227" s="3" t="s">
        <v>218</v>
      </c>
      <c r="L227" s="3"/>
      <c r="M227" s="3"/>
      <c r="N227" s="3" t="s">
        <v>696</v>
      </c>
    </row>
    <row r="228" spans="1:14" x14ac:dyDescent="0.35">
      <c r="A228" s="8" t="s">
        <v>682</v>
      </c>
      <c r="B228" s="14">
        <v>45056</v>
      </c>
      <c r="C228" s="4" t="s">
        <v>136</v>
      </c>
      <c r="D228" s="4" t="s">
        <v>160</v>
      </c>
      <c r="E228" s="4" t="s">
        <v>733</v>
      </c>
      <c r="F228" s="4" t="s">
        <v>33</v>
      </c>
      <c r="G228" s="4" t="s">
        <v>466</v>
      </c>
      <c r="H228" s="4">
        <v>30</v>
      </c>
      <c r="I228" s="4" t="s">
        <v>696</v>
      </c>
      <c r="J228" s="4" t="s">
        <v>53</v>
      </c>
      <c r="K228" s="4" t="s">
        <v>218</v>
      </c>
      <c r="L228" s="4"/>
      <c r="M228" s="4"/>
      <c r="N228" s="4" t="s">
        <v>734</v>
      </c>
    </row>
    <row r="229" spans="1:14" x14ac:dyDescent="0.35">
      <c r="A229" s="7" t="s">
        <v>682</v>
      </c>
      <c r="B229" s="13" t="s">
        <v>735</v>
      </c>
      <c r="C229" s="3" t="s">
        <v>136</v>
      </c>
      <c r="D229" s="3" t="s">
        <v>37</v>
      </c>
      <c r="E229" s="3" t="s">
        <v>736</v>
      </c>
      <c r="F229" s="3" t="s">
        <v>684</v>
      </c>
      <c r="G229" s="3" t="s">
        <v>694</v>
      </c>
      <c r="H229" s="3">
        <v>6000</v>
      </c>
      <c r="I229" s="3" t="s">
        <v>696</v>
      </c>
      <c r="J229" s="3" t="s">
        <v>47</v>
      </c>
      <c r="K229" s="3" t="s">
        <v>141</v>
      </c>
      <c r="L229" s="3"/>
      <c r="M229" s="3"/>
      <c r="N229" s="3" t="s">
        <v>737</v>
      </c>
    </row>
    <row r="230" spans="1:14" x14ac:dyDescent="0.35">
      <c r="A230" s="8" t="s">
        <v>682</v>
      </c>
      <c r="B230" s="14" t="s">
        <v>738</v>
      </c>
      <c r="C230" s="4" t="s">
        <v>136</v>
      </c>
      <c r="D230" s="4" t="s">
        <v>37</v>
      </c>
      <c r="E230" s="4" t="s">
        <v>739</v>
      </c>
      <c r="F230" s="4" t="s">
        <v>740</v>
      </c>
      <c r="G230" s="4" t="s">
        <v>696</v>
      </c>
      <c r="H230" s="4">
        <v>400</v>
      </c>
      <c r="I230" s="4" t="s">
        <v>696</v>
      </c>
      <c r="J230" s="4" t="s">
        <v>47</v>
      </c>
      <c r="K230" s="4" t="s">
        <v>236</v>
      </c>
      <c r="L230" s="4"/>
      <c r="M230" s="4"/>
      <c r="N230" s="4" t="s">
        <v>689</v>
      </c>
    </row>
    <row r="231" spans="1:14" x14ac:dyDescent="0.35">
      <c r="A231" s="7" t="s">
        <v>682</v>
      </c>
      <c r="B231" s="13">
        <v>45203</v>
      </c>
      <c r="C231" s="3" t="s">
        <v>136</v>
      </c>
      <c r="D231" s="3" t="s">
        <v>160</v>
      </c>
      <c r="E231" s="3" t="s">
        <v>741</v>
      </c>
      <c r="F231" s="3" t="s">
        <v>33</v>
      </c>
      <c r="G231" s="3" t="s">
        <v>688</v>
      </c>
      <c r="H231" s="3">
        <v>1</v>
      </c>
      <c r="I231" s="3" t="s">
        <v>696</v>
      </c>
      <c r="J231" s="3" t="s">
        <v>53</v>
      </c>
      <c r="K231" s="3" t="s">
        <v>327</v>
      </c>
      <c r="L231" s="3"/>
      <c r="M231" s="3"/>
      <c r="N231" s="3" t="s">
        <v>696</v>
      </c>
    </row>
    <row r="232" spans="1:14" x14ac:dyDescent="0.35">
      <c r="A232" s="8" t="s">
        <v>682</v>
      </c>
      <c r="B232" s="14">
        <v>45216</v>
      </c>
      <c r="C232" s="4" t="s">
        <v>136</v>
      </c>
      <c r="D232" s="4" t="s">
        <v>37</v>
      </c>
      <c r="E232" s="4" t="s">
        <v>742</v>
      </c>
      <c r="F232" s="4" t="s">
        <v>684</v>
      </c>
      <c r="G232" s="4" t="s">
        <v>688</v>
      </c>
      <c r="H232" s="4">
        <v>20</v>
      </c>
      <c r="I232" s="4" t="s">
        <v>696</v>
      </c>
      <c r="J232" s="4" t="s">
        <v>47</v>
      </c>
      <c r="K232" s="4" t="s">
        <v>327</v>
      </c>
      <c r="L232" s="4"/>
      <c r="M232" s="4"/>
      <c r="N232" s="4" t="s">
        <v>743</v>
      </c>
    </row>
    <row r="233" spans="1:14" x14ac:dyDescent="0.35">
      <c r="A233" s="7" t="s">
        <v>682</v>
      </c>
      <c r="B233" s="13">
        <v>45217</v>
      </c>
      <c r="C233" s="3" t="s">
        <v>136</v>
      </c>
      <c r="D233" s="3" t="s">
        <v>37</v>
      </c>
      <c r="E233" s="3" t="s">
        <v>744</v>
      </c>
      <c r="F233" s="3" t="s">
        <v>684</v>
      </c>
      <c r="G233" s="3" t="s">
        <v>688</v>
      </c>
      <c r="H233" s="3">
        <v>10</v>
      </c>
      <c r="I233" s="3" t="s">
        <v>696</v>
      </c>
      <c r="J233" s="3" t="s">
        <v>53</v>
      </c>
      <c r="K233" s="3" t="s">
        <v>218</v>
      </c>
      <c r="L233" s="3"/>
      <c r="M233" s="3"/>
      <c r="N233" s="3" t="s">
        <v>745</v>
      </c>
    </row>
    <row r="234" spans="1:14" x14ac:dyDescent="0.35">
      <c r="A234" s="8" t="s">
        <v>682</v>
      </c>
      <c r="B234" s="14">
        <v>45223</v>
      </c>
      <c r="C234" s="4" t="s">
        <v>136</v>
      </c>
      <c r="D234" s="4" t="s">
        <v>37</v>
      </c>
      <c r="E234" s="4" t="s">
        <v>746</v>
      </c>
      <c r="F234" s="4" t="s">
        <v>33</v>
      </c>
      <c r="G234" s="4" t="s">
        <v>688</v>
      </c>
      <c r="H234" s="4">
        <v>10</v>
      </c>
      <c r="I234" s="4" t="s">
        <v>696</v>
      </c>
      <c r="J234" s="4" t="s">
        <v>53</v>
      </c>
      <c r="K234" s="4" t="s">
        <v>271</v>
      </c>
      <c r="L234" s="4"/>
      <c r="M234" s="4"/>
      <c r="N234" s="4" t="s">
        <v>747</v>
      </c>
    </row>
    <row r="235" spans="1:14" x14ac:dyDescent="0.35">
      <c r="A235" s="7" t="s">
        <v>682</v>
      </c>
      <c r="B235" s="13">
        <v>45222</v>
      </c>
      <c r="C235" s="3" t="s">
        <v>136</v>
      </c>
      <c r="D235" s="3" t="s">
        <v>37</v>
      </c>
      <c r="E235" s="3" t="s">
        <v>748</v>
      </c>
      <c r="F235" s="3" t="s">
        <v>749</v>
      </c>
      <c r="G235" s="3" t="s">
        <v>32</v>
      </c>
      <c r="H235" s="3">
        <v>10</v>
      </c>
      <c r="I235" s="3" t="s">
        <v>696</v>
      </c>
      <c r="J235" s="3" t="s">
        <v>53</v>
      </c>
      <c r="K235" s="3" t="s">
        <v>160</v>
      </c>
      <c r="L235" s="3"/>
      <c r="M235" s="3"/>
      <c r="N235" s="3" t="s">
        <v>696</v>
      </c>
    </row>
    <row r="236" spans="1:14" x14ac:dyDescent="0.35">
      <c r="A236" s="8" t="s">
        <v>682</v>
      </c>
      <c r="B236" s="14">
        <v>45211</v>
      </c>
      <c r="C236" s="4" t="s">
        <v>136</v>
      </c>
      <c r="D236" s="4" t="s">
        <v>160</v>
      </c>
      <c r="E236" s="4" t="s">
        <v>750</v>
      </c>
      <c r="F236" s="4" t="s">
        <v>33</v>
      </c>
      <c r="G236" s="4" t="s">
        <v>688</v>
      </c>
      <c r="H236" s="4">
        <v>10</v>
      </c>
      <c r="I236" s="4" t="s">
        <v>696</v>
      </c>
      <c r="J236" s="4" t="s">
        <v>47</v>
      </c>
      <c r="K236" s="4" t="s">
        <v>271</v>
      </c>
      <c r="L236" s="4"/>
      <c r="M236" s="4"/>
      <c r="N236" s="4" t="s">
        <v>696</v>
      </c>
    </row>
    <row r="237" spans="1:14" x14ac:dyDescent="0.35">
      <c r="A237" s="7" t="s">
        <v>682</v>
      </c>
      <c r="B237" s="13">
        <v>45202</v>
      </c>
      <c r="C237" s="3" t="s">
        <v>136</v>
      </c>
      <c r="D237" s="3" t="s">
        <v>160</v>
      </c>
      <c r="E237" s="3" t="s">
        <v>751</v>
      </c>
      <c r="F237" s="3" t="s">
        <v>684</v>
      </c>
      <c r="G237" s="3" t="s">
        <v>32</v>
      </c>
      <c r="H237" s="3">
        <v>5</v>
      </c>
      <c r="I237" s="3" t="s">
        <v>696</v>
      </c>
      <c r="J237" s="3" t="s">
        <v>47</v>
      </c>
      <c r="K237" s="3" t="s">
        <v>236</v>
      </c>
      <c r="L237" s="3"/>
      <c r="M237" s="3"/>
      <c r="N237" s="3" t="s">
        <v>696</v>
      </c>
    </row>
    <row r="238" spans="1:14" x14ac:dyDescent="0.35">
      <c r="A238" s="7" t="s">
        <v>753</v>
      </c>
      <c r="B238" s="13" t="s">
        <v>754</v>
      </c>
      <c r="C238" s="3">
        <v>8</v>
      </c>
      <c r="D238" s="3" t="s">
        <v>37</v>
      </c>
      <c r="E238" s="3" t="s">
        <v>755</v>
      </c>
      <c r="F238" s="3" t="s">
        <v>756</v>
      </c>
      <c r="G238" s="3" t="s">
        <v>757</v>
      </c>
      <c r="H238" s="3">
        <v>200</v>
      </c>
      <c r="I238" s="3" t="s">
        <v>758</v>
      </c>
      <c r="J238" s="3" t="s">
        <v>53</v>
      </c>
      <c r="K238" s="3" t="s">
        <v>271</v>
      </c>
      <c r="L238" s="3" t="s">
        <v>759</v>
      </c>
      <c r="M238" s="3" t="s">
        <v>760</v>
      </c>
      <c r="N238" s="3" t="s">
        <v>761</v>
      </c>
    </row>
    <row r="239" spans="1:14" x14ac:dyDescent="0.35">
      <c r="A239" s="8" t="s">
        <v>753</v>
      </c>
      <c r="B239" s="14" t="s">
        <v>762</v>
      </c>
      <c r="C239" s="4">
        <v>8</v>
      </c>
      <c r="D239" s="4" t="s">
        <v>37</v>
      </c>
      <c r="E239" s="4" t="s">
        <v>763</v>
      </c>
      <c r="F239" s="4" t="s">
        <v>764</v>
      </c>
      <c r="G239" s="4" t="s">
        <v>757</v>
      </c>
      <c r="H239" s="4">
        <v>50</v>
      </c>
      <c r="I239" s="4" t="s">
        <v>765</v>
      </c>
      <c r="J239" s="4" t="s">
        <v>53</v>
      </c>
      <c r="K239" s="4" t="s">
        <v>271</v>
      </c>
      <c r="L239" s="4" t="s">
        <v>759</v>
      </c>
      <c r="M239" s="4" t="s">
        <v>760</v>
      </c>
      <c r="N239" s="4" t="s">
        <v>761</v>
      </c>
    </row>
    <row r="240" spans="1:14" x14ac:dyDescent="0.35">
      <c r="A240" s="7" t="s">
        <v>753</v>
      </c>
      <c r="B240" s="13" t="s">
        <v>766</v>
      </c>
      <c r="C240" s="3">
        <v>8</v>
      </c>
      <c r="D240" s="3" t="s">
        <v>37</v>
      </c>
      <c r="E240" s="3" t="s">
        <v>767</v>
      </c>
      <c r="F240" s="3" t="s">
        <v>764</v>
      </c>
      <c r="G240" s="3" t="s">
        <v>757</v>
      </c>
      <c r="H240" s="3" t="s">
        <v>768</v>
      </c>
      <c r="I240" s="3" t="s">
        <v>769</v>
      </c>
      <c r="J240" s="3" t="s">
        <v>53</v>
      </c>
      <c r="K240" s="3" t="s">
        <v>271</v>
      </c>
      <c r="L240" s="3" t="s">
        <v>759</v>
      </c>
      <c r="M240" s="3" t="s">
        <v>760</v>
      </c>
      <c r="N240" s="3" t="s">
        <v>761</v>
      </c>
    </row>
    <row r="241" spans="1:14" x14ac:dyDescent="0.35">
      <c r="A241" s="8" t="s">
        <v>753</v>
      </c>
      <c r="B241" s="14" t="s">
        <v>770</v>
      </c>
      <c r="C241" s="4">
        <v>8</v>
      </c>
      <c r="D241" s="4" t="s">
        <v>37</v>
      </c>
      <c r="E241" s="4" t="s">
        <v>771</v>
      </c>
      <c r="F241" s="4" t="s">
        <v>772</v>
      </c>
      <c r="G241" s="4" t="s">
        <v>757</v>
      </c>
      <c r="H241" s="4">
        <v>350</v>
      </c>
      <c r="I241" s="4" t="s">
        <v>773</v>
      </c>
      <c r="J241" s="4" t="s">
        <v>53</v>
      </c>
      <c r="K241" s="4" t="s">
        <v>528</v>
      </c>
      <c r="L241" s="4" t="s">
        <v>759</v>
      </c>
      <c r="M241" s="4" t="s">
        <v>760</v>
      </c>
      <c r="N241" s="4" t="s">
        <v>761</v>
      </c>
    </row>
    <row r="242" spans="1:14" x14ac:dyDescent="0.35">
      <c r="A242" s="7" t="s">
        <v>753</v>
      </c>
      <c r="B242" s="13" t="s">
        <v>774</v>
      </c>
      <c r="C242" s="3">
        <v>8</v>
      </c>
      <c r="D242" s="3" t="s">
        <v>37</v>
      </c>
      <c r="E242" s="3" t="s">
        <v>775</v>
      </c>
      <c r="F242" s="3" t="s">
        <v>776</v>
      </c>
      <c r="G242" s="3" t="s">
        <v>757</v>
      </c>
      <c r="H242" s="3">
        <v>250</v>
      </c>
      <c r="I242" s="3" t="s">
        <v>777</v>
      </c>
      <c r="J242" s="3" t="s">
        <v>47</v>
      </c>
      <c r="K242" s="3" t="s">
        <v>236</v>
      </c>
      <c r="L242" s="3" t="s">
        <v>759</v>
      </c>
      <c r="M242" s="3" t="s">
        <v>760</v>
      </c>
      <c r="N242" s="3" t="s">
        <v>778</v>
      </c>
    </row>
    <row r="243" spans="1:14" x14ac:dyDescent="0.35">
      <c r="A243" s="7" t="s">
        <v>790</v>
      </c>
      <c r="B243" s="13" t="s">
        <v>791</v>
      </c>
      <c r="C243" s="3" t="s">
        <v>136</v>
      </c>
      <c r="D243" s="3" t="s">
        <v>28</v>
      </c>
      <c r="E243" s="3" t="s">
        <v>792</v>
      </c>
      <c r="F243" s="3" t="s">
        <v>793</v>
      </c>
      <c r="G243" s="3" t="s">
        <v>150</v>
      </c>
      <c r="H243" s="3">
        <v>61</v>
      </c>
      <c r="I243" s="3" t="s">
        <v>140</v>
      </c>
      <c r="J243" s="3" t="s">
        <v>33</v>
      </c>
      <c r="K243" s="3" t="s">
        <v>218</v>
      </c>
      <c r="L243" s="3" t="s">
        <v>140</v>
      </c>
      <c r="M243" s="3" t="s">
        <v>794</v>
      </c>
      <c r="N243" s="3" t="s">
        <v>140</v>
      </c>
    </row>
    <row r="244" spans="1:14" x14ac:dyDescent="0.35">
      <c r="A244" s="8" t="s">
        <v>790</v>
      </c>
      <c r="B244" s="14" t="s">
        <v>795</v>
      </c>
      <c r="C244" s="4" t="s">
        <v>136</v>
      </c>
      <c r="D244" s="4" t="s">
        <v>28</v>
      </c>
      <c r="E244" s="4" t="s">
        <v>796</v>
      </c>
      <c r="F244" s="4" t="s">
        <v>793</v>
      </c>
      <c r="G244" s="4" t="s">
        <v>150</v>
      </c>
      <c r="H244" s="4">
        <v>31</v>
      </c>
      <c r="I244" s="4" t="s">
        <v>140</v>
      </c>
      <c r="J244" s="4" t="s">
        <v>33</v>
      </c>
      <c r="K244" s="4" t="s">
        <v>218</v>
      </c>
      <c r="L244" s="4" t="s">
        <v>140</v>
      </c>
      <c r="M244" s="4" t="s">
        <v>797</v>
      </c>
      <c r="N244" s="4" t="s">
        <v>140</v>
      </c>
    </row>
    <row r="245" spans="1:14" x14ac:dyDescent="0.35">
      <c r="A245" s="7" t="s">
        <v>790</v>
      </c>
      <c r="B245" s="13" t="s">
        <v>795</v>
      </c>
      <c r="C245" s="3" t="s">
        <v>136</v>
      </c>
      <c r="D245" s="3" t="s">
        <v>153</v>
      </c>
      <c r="E245" s="3" t="s">
        <v>796</v>
      </c>
      <c r="F245" s="3" t="s">
        <v>155</v>
      </c>
      <c r="G245" s="3" t="s">
        <v>150</v>
      </c>
      <c r="H245" s="3">
        <v>835</v>
      </c>
      <c r="I245" s="3" t="s">
        <v>140</v>
      </c>
      <c r="J245" s="3" t="s">
        <v>33</v>
      </c>
      <c r="K245" s="3" t="s">
        <v>271</v>
      </c>
      <c r="L245" s="3" t="s">
        <v>140</v>
      </c>
      <c r="M245" s="3" t="s">
        <v>798</v>
      </c>
      <c r="N245" s="3" t="s">
        <v>140</v>
      </c>
    </row>
    <row r="246" spans="1:14" x14ac:dyDescent="0.35">
      <c r="A246" s="8" t="s">
        <v>790</v>
      </c>
      <c r="B246" s="14" t="s">
        <v>795</v>
      </c>
      <c r="C246" s="4" t="s">
        <v>136</v>
      </c>
      <c r="D246" s="4" t="s">
        <v>28</v>
      </c>
      <c r="E246" s="4" t="s">
        <v>796</v>
      </c>
      <c r="F246" s="4" t="s">
        <v>799</v>
      </c>
      <c r="G246" s="4" t="s">
        <v>150</v>
      </c>
      <c r="H246" s="4">
        <v>8</v>
      </c>
      <c r="I246" s="4" t="s">
        <v>140</v>
      </c>
      <c r="J246" s="4" t="s">
        <v>33</v>
      </c>
      <c r="K246" s="4" t="s">
        <v>271</v>
      </c>
      <c r="L246" s="4" t="s">
        <v>140</v>
      </c>
      <c r="M246" s="4" t="s">
        <v>800</v>
      </c>
      <c r="N246" s="4" t="s">
        <v>140</v>
      </c>
    </row>
    <row r="247" spans="1:14" x14ac:dyDescent="0.35">
      <c r="A247" s="7" t="s">
        <v>790</v>
      </c>
      <c r="B247" s="13" t="s">
        <v>791</v>
      </c>
      <c r="C247" s="3" t="s">
        <v>136</v>
      </c>
      <c r="D247" s="3" t="s">
        <v>153</v>
      </c>
      <c r="E247" s="3" t="s">
        <v>792</v>
      </c>
      <c r="F247" s="3" t="s">
        <v>155</v>
      </c>
      <c r="G247" s="3" t="s">
        <v>150</v>
      </c>
      <c r="H247" s="3">
        <v>893</v>
      </c>
      <c r="I247" s="3" t="s">
        <v>140</v>
      </c>
      <c r="J247" s="3" t="s">
        <v>33</v>
      </c>
      <c r="K247" s="3" t="s">
        <v>271</v>
      </c>
      <c r="L247" s="3" t="s">
        <v>140</v>
      </c>
      <c r="M247" s="3" t="s">
        <v>801</v>
      </c>
      <c r="N247" s="3" t="s">
        <v>140</v>
      </c>
    </row>
    <row r="248" spans="1:14" x14ac:dyDescent="0.35">
      <c r="A248" s="8" t="s">
        <v>790</v>
      </c>
      <c r="B248" s="14" t="s">
        <v>802</v>
      </c>
      <c r="C248" s="4" t="s">
        <v>136</v>
      </c>
      <c r="D248" s="4" t="s">
        <v>153</v>
      </c>
      <c r="E248" s="4" t="s">
        <v>803</v>
      </c>
      <c r="F248" s="4" t="s">
        <v>155</v>
      </c>
      <c r="G248" s="4" t="s">
        <v>150</v>
      </c>
      <c r="H248" s="4">
        <v>734</v>
      </c>
      <c r="I248" s="4" t="s">
        <v>140</v>
      </c>
      <c r="J248" s="4" t="s">
        <v>33</v>
      </c>
      <c r="K248" s="4" t="s">
        <v>271</v>
      </c>
      <c r="L248" s="4" t="s">
        <v>140</v>
      </c>
      <c r="M248" s="4" t="s">
        <v>804</v>
      </c>
      <c r="N248" s="4" t="s">
        <v>140</v>
      </c>
    </row>
    <row r="249" spans="1:14" x14ac:dyDescent="0.35">
      <c r="A249" s="7" t="s">
        <v>790</v>
      </c>
      <c r="B249" s="13" t="s">
        <v>805</v>
      </c>
      <c r="C249" s="3" t="s">
        <v>136</v>
      </c>
      <c r="D249" s="3" t="s">
        <v>28</v>
      </c>
      <c r="E249" s="3" t="s">
        <v>806</v>
      </c>
      <c r="F249" s="3" t="s">
        <v>793</v>
      </c>
      <c r="G249" s="3" t="s">
        <v>150</v>
      </c>
      <c r="H249" s="3">
        <v>54</v>
      </c>
      <c r="I249" s="3" t="s">
        <v>140</v>
      </c>
      <c r="J249" s="3" t="s">
        <v>33</v>
      </c>
      <c r="K249" s="3" t="s">
        <v>271</v>
      </c>
      <c r="L249" s="3" t="s">
        <v>140</v>
      </c>
      <c r="M249" s="3" t="s">
        <v>807</v>
      </c>
      <c r="N249" s="3" t="s">
        <v>140</v>
      </c>
    </row>
    <row r="250" spans="1:14" x14ac:dyDescent="0.35">
      <c r="A250" s="8" t="s">
        <v>790</v>
      </c>
      <c r="B250" s="14" t="s">
        <v>805</v>
      </c>
      <c r="C250" s="4" t="s">
        <v>136</v>
      </c>
      <c r="D250" s="4" t="s">
        <v>153</v>
      </c>
      <c r="E250" s="4" t="s">
        <v>806</v>
      </c>
      <c r="F250" s="4" t="s">
        <v>155</v>
      </c>
      <c r="G250" s="4" t="s">
        <v>150</v>
      </c>
      <c r="H250" s="4">
        <v>537</v>
      </c>
      <c r="I250" s="4" t="s">
        <v>140</v>
      </c>
      <c r="J250" s="4" t="s">
        <v>33</v>
      </c>
      <c r="K250" s="4" t="s">
        <v>271</v>
      </c>
      <c r="L250" s="4" t="s">
        <v>140</v>
      </c>
      <c r="M250" s="4" t="s">
        <v>808</v>
      </c>
      <c r="N250" s="4" t="s">
        <v>140</v>
      </c>
    </row>
    <row r="251" spans="1:14" x14ac:dyDescent="0.35">
      <c r="A251" s="7" t="s">
        <v>790</v>
      </c>
      <c r="B251" s="13" t="s">
        <v>805</v>
      </c>
      <c r="C251" s="3" t="s">
        <v>136</v>
      </c>
      <c r="D251" s="3" t="s">
        <v>160</v>
      </c>
      <c r="E251" s="3" t="s">
        <v>806</v>
      </c>
      <c r="F251" s="3" t="s">
        <v>166</v>
      </c>
      <c r="G251" s="3" t="s">
        <v>150</v>
      </c>
      <c r="H251" s="3">
        <v>1141</v>
      </c>
      <c r="I251" s="3" t="s">
        <v>140</v>
      </c>
      <c r="J251" s="3" t="s">
        <v>33</v>
      </c>
      <c r="K251" s="3" t="s">
        <v>160</v>
      </c>
      <c r="L251" s="3" t="s">
        <v>140</v>
      </c>
      <c r="M251" s="3" t="s">
        <v>809</v>
      </c>
      <c r="N251" s="3" t="s">
        <v>140</v>
      </c>
    </row>
    <row r="252" spans="1:14" x14ac:dyDescent="0.35">
      <c r="A252" s="8" t="s">
        <v>790</v>
      </c>
      <c r="B252" s="14" t="s">
        <v>805</v>
      </c>
      <c r="C252" s="4" t="s">
        <v>136</v>
      </c>
      <c r="D252" s="4" t="s">
        <v>160</v>
      </c>
      <c r="E252" s="4" t="s">
        <v>806</v>
      </c>
      <c r="F252" s="4" t="s">
        <v>810</v>
      </c>
      <c r="G252" s="4" t="s">
        <v>150</v>
      </c>
      <c r="H252" s="4">
        <v>480</v>
      </c>
      <c r="I252" s="4" t="s">
        <v>140</v>
      </c>
      <c r="J252" s="4" t="s">
        <v>33</v>
      </c>
      <c r="K252" s="4" t="s">
        <v>160</v>
      </c>
      <c r="L252" s="4" t="s">
        <v>140</v>
      </c>
      <c r="M252" s="4" t="s">
        <v>811</v>
      </c>
      <c r="N252" s="4" t="s">
        <v>140</v>
      </c>
    </row>
    <row r="253" spans="1:14" x14ac:dyDescent="0.35">
      <c r="A253" s="7" t="s">
        <v>790</v>
      </c>
      <c r="B253" s="13" t="s">
        <v>812</v>
      </c>
      <c r="C253" s="3" t="s">
        <v>136</v>
      </c>
      <c r="D253" s="3" t="s">
        <v>28</v>
      </c>
      <c r="E253" s="3" t="s">
        <v>813</v>
      </c>
      <c r="F253" s="3" t="s">
        <v>793</v>
      </c>
      <c r="G253" s="3" t="s">
        <v>150</v>
      </c>
      <c r="H253" s="3">
        <v>47</v>
      </c>
      <c r="I253" s="3" t="s">
        <v>140</v>
      </c>
      <c r="J253" s="3" t="s">
        <v>33</v>
      </c>
      <c r="K253" s="3" t="s">
        <v>160</v>
      </c>
      <c r="L253" s="3" t="s">
        <v>140</v>
      </c>
      <c r="M253" s="3" t="s">
        <v>814</v>
      </c>
      <c r="N253" s="3" t="s">
        <v>140</v>
      </c>
    </row>
    <row r="254" spans="1:14" x14ac:dyDescent="0.35">
      <c r="A254" s="8" t="s">
        <v>790</v>
      </c>
      <c r="B254" s="14" t="s">
        <v>812</v>
      </c>
      <c r="C254" s="4" t="s">
        <v>136</v>
      </c>
      <c r="D254" s="4" t="s">
        <v>153</v>
      </c>
      <c r="E254" s="4" t="s">
        <v>813</v>
      </c>
      <c r="F254" s="4" t="s">
        <v>155</v>
      </c>
      <c r="G254" s="4" t="s">
        <v>150</v>
      </c>
      <c r="H254" s="4">
        <v>843</v>
      </c>
      <c r="I254" s="4" t="s">
        <v>140</v>
      </c>
      <c r="J254" s="4" t="s">
        <v>33</v>
      </c>
      <c r="K254" s="4" t="s">
        <v>160</v>
      </c>
      <c r="L254" s="4" t="s">
        <v>140</v>
      </c>
      <c r="M254" s="4" t="s">
        <v>815</v>
      </c>
      <c r="N254" s="4" t="s">
        <v>140</v>
      </c>
    </row>
    <row r="255" spans="1:14" x14ac:dyDescent="0.35">
      <c r="A255" s="7" t="s">
        <v>790</v>
      </c>
      <c r="B255" s="13" t="s">
        <v>816</v>
      </c>
      <c r="C255" s="3" t="s">
        <v>136</v>
      </c>
      <c r="D255" s="3" t="s">
        <v>28</v>
      </c>
      <c r="E255" s="3" t="s">
        <v>817</v>
      </c>
      <c r="F255" s="3" t="s">
        <v>793</v>
      </c>
      <c r="G255" s="3" t="s">
        <v>150</v>
      </c>
      <c r="H255" s="3">
        <v>47</v>
      </c>
      <c r="I255" s="3" t="s">
        <v>140</v>
      </c>
      <c r="J255" s="3" t="s">
        <v>33</v>
      </c>
      <c r="K255" s="3" t="s">
        <v>160</v>
      </c>
      <c r="L255" s="3" t="s">
        <v>140</v>
      </c>
      <c r="M255" s="3" t="s">
        <v>818</v>
      </c>
      <c r="N255" s="3" t="s">
        <v>140</v>
      </c>
    </row>
    <row r="256" spans="1:14" x14ac:dyDescent="0.35">
      <c r="A256" s="8" t="s">
        <v>790</v>
      </c>
      <c r="B256" s="14" t="s">
        <v>816</v>
      </c>
      <c r="C256" s="4" t="s">
        <v>136</v>
      </c>
      <c r="D256" s="4" t="s">
        <v>153</v>
      </c>
      <c r="E256" s="4" t="s">
        <v>817</v>
      </c>
      <c r="F256" s="4" t="s">
        <v>155</v>
      </c>
      <c r="G256" s="4" t="s">
        <v>150</v>
      </c>
      <c r="H256" s="4">
        <v>1657</v>
      </c>
      <c r="I256" s="4" t="s">
        <v>140</v>
      </c>
      <c r="J256" s="4" t="s">
        <v>33</v>
      </c>
      <c r="K256" s="4" t="s">
        <v>160</v>
      </c>
      <c r="L256" s="4" t="s">
        <v>140</v>
      </c>
      <c r="M256" s="4" t="s">
        <v>818</v>
      </c>
      <c r="N256" s="4" t="s">
        <v>140</v>
      </c>
    </row>
    <row r="257" spans="1:14" x14ac:dyDescent="0.35">
      <c r="A257" s="7" t="s">
        <v>790</v>
      </c>
      <c r="B257" s="13" t="s">
        <v>819</v>
      </c>
      <c r="C257" s="3" t="s">
        <v>136</v>
      </c>
      <c r="D257" s="3" t="s">
        <v>28</v>
      </c>
      <c r="E257" s="3" t="s">
        <v>820</v>
      </c>
      <c r="F257" s="3" t="s">
        <v>793</v>
      </c>
      <c r="G257" s="3" t="s">
        <v>150</v>
      </c>
      <c r="H257" s="3">
        <v>8</v>
      </c>
      <c r="I257" s="3" t="s">
        <v>140</v>
      </c>
      <c r="J257" s="3" t="s">
        <v>33</v>
      </c>
      <c r="K257" s="3" t="s">
        <v>160</v>
      </c>
      <c r="L257" s="3" t="s">
        <v>140</v>
      </c>
      <c r="M257" s="3" t="s">
        <v>821</v>
      </c>
      <c r="N257" s="3" t="s">
        <v>140</v>
      </c>
    </row>
    <row r="258" spans="1:14" x14ac:dyDescent="0.35">
      <c r="A258" s="8" t="s">
        <v>790</v>
      </c>
      <c r="B258" s="14" t="s">
        <v>822</v>
      </c>
      <c r="C258" s="4" t="s">
        <v>136</v>
      </c>
      <c r="D258" s="4" t="s">
        <v>153</v>
      </c>
      <c r="E258" s="4" t="s">
        <v>823</v>
      </c>
      <c r="F258" s="4" t="s">
        <v>155</v>
      </c>
      <c r="G258" s="4" t="s">
        <v>150</v>
      </c>
      <c r="H258" s="4">
        <v>1587</v>
      </c>
      <c r="I258" s="4" t="s">
        <v>140</v>
      </c>
      <c r="J258" s="4" t="s">
        <v>33</v>
      </c>
      <c r="K258" s="4" t="s">
        <v>160</v>
      </c>
      <c r="L258" s="4" t="s">
        <v>140</v>
      </c>
      <c r="M258" s="4" t="s">
        <v>824</v>
      </c>
      <c r="N258" s="4" t="s">
        <v>140</v>
      </c>
    </row>
    <row r="259" spans="1:14" x14ac:dyDescent="0.35">
      <c r="A259" s="7" t="s">
        <v>790</v>
      </c>
      <c r="B259" s="13" t="s">
        <v>822</v>
      </c>
      <c r="C259" s="3" t="s">
        <v>136</v>
      </c>
      <c r="D259" s="3" t="s">
        <v>28</v>
      </c>
      <c r="E259" s="3" t="s">
        <v>823</v>
      </c>
      <c r="F259" s="3" t="s">
        <v>793</v>
      </c>
      <c r="G259" s="3" t="s">
        <v>150</v>
      </c>
      <c r="H259" s="3">
        <v>14</v>
      </c>
      <c r="I259" s="3" t="s">
        <v>140</v>
      </c>
      <c r="J259" s="3" t="s">
        <v>33</v>
      </c>
      <c r="K259" s="3" t="s">
        <v>160</v>
      </c>
      <c r="L259" s="3" t="s">
        <v>140</v>
      </c>
      <c r="M259" s="3" t="s">
        <v>825</v>
      </c>
      <c r="N259" s="3" t="s">
        <v>140</v>
      </c>
    </row>
    <row r="260" spans="1:14" x14ac:dyDescent="0.35">
      <c r="A260" s="8" t="s">
        <v>790</v>
      </c>
      <c r="B260" s="14" t="s">
        <v>826</v>
      </c>
      <c r="C260" s="4" t="s">
        <v>136</v>
      </c>
      <c r="D260" s="4" t="s">
        <v>28</v>
      </c>
      <c r="E260" s="4" t="s">
        <v>823</v>
      </c>
      <c r="F260" s="4" t="s">
        <v>793</v>
      </c>
      <c r="G260" s="4" t="s">
        <v>150</v>
      </c>
      <c r="H260" s="4">
        <v>6</v>
      </c>
      <c r="I260" s="4" t="s">
        <v>140</v>
      </c>
      <c r="J260" s="4" t="s">
        <v>33</v>
      </c>
      <c r="K260" s="4" t="s">
        <v>160</v>
      </c>
      <c r="L260" s="4" t="s">
        <v>140</v>
      </c>
      <c r="M260" s="4" t="s">
        <v>827</v>
      </c>
      <c r="N260" s="4" t="s">
        <v>140</v>
      </c>
    </row>
    <row r="261" spans="1:14" x14ac:dyDescent="0.35">
      <c r="A261" s="7" t="s">
        <v>790</v>
      </c>
      <c r="B261" s="13" t="s">
        <v>828</v>
      </c>
      <c r="C261" s="3" t="s">
        <v>136</v>
      </c>
      <c r="D261" s="3" t="s">
        <v>153</v>
      </c>
      <c r="E261" s="3" t="s">
        <v>823</v>
      </c>
      <c r="F261" s="3" t="s">
        <v>155</v>
      </c>
      <c r="G261" s="3" t="s">
        <v>150</v>
      </c>
      <c r="H261" s="3">
        <v>648</v>
      </c>
      <c r="I261" s="3" t="s">
        <v>140</v>
      </c>
      <c r="J261" s="3" t="s">
        <v>33</v>
      </c>
      <c r="K261" s="3" t="s">
        <v>160</v>
      </c>
      <c r="L261" s="3" t="s">
        <v>140</v>
      </c>
      <c r="M261" s="3" t="s">
        <v>829</v>
      </c>
      <c r="N261" s="3" t="s">
        <v>140</v>
      </c>
    </row>
    <row r="262" spans="1:14" x14ac:dyDescent="0.35">
      <c r="A262" s="8" t="s">
        <v>790</v>
      </c>
      <c r="B262" s="14" t="s">
        <v>828</v>
      </c>
      <c r="C262" s="4" t="s">
        <v>136</v>
      </c>
      <c r="D262" s="4" t="s">
        <v>28</v>
      </c>
      <c r="E262" s="4" t="s">
        <v>823</v>
      </c>
      <c r="F262" s="4" t="s">
        <v>793</v>
      </c>
      <c r="G262" s="4" t="s">
        <v>150</v>
      </c>
      <c r="H262" s="4">
        <v>12</v>
      </c>
      <c r="I262" s="4" t="s">
        <v>140</v>
      </c>
      <c r="J262" s="4" t="s">
        <v>33</v>
      </c>
      <c r="K262" s="4" t="s">
        <v>160</v>
      </c>
      <c r="L262" s="4" t="s">
        <v>140</v>
      </c>
      <c r="M262" s="4" t="s">
        <v>830</v>
      </c>
      <c r="N262" s="4" t="s">
        <v>140</v>
      </c>
    </row>
    <row r="263" spans="1:14" x14ac:dyDescent="0.35">
      <c r="A263" s="7" t="s">
        <v>790</v>
      </c>
      <c r="B263" s="13" t="s">
        <v>828</v>
      </c>
      <c r="C263" s="3" t="s">
        <v>136</v>
      </c>
      <c r="D263" s="3" t="s">
        <v>28</v>
      </c>
      <c r="E263" s="3" t="s">
        <v>823</v>
      </c>
      <c r="F263" s="3" t="s">
        <v>799</v>
      </c>
      <c r="G263" s="3" t="s">
        <v>150</v>
      </c>
      <c r="H263" s="3">
        <v>4</v>
      </c>
      <c r="I263" s="3" t="s">
        <v>140</v>
      </c>
      <c r="J263" s="3" t="s">
        <v>33</v>
      </c>
      <c r="K263" s="3" t="s">
        <v>160</v>
      </c>
      <c r="L263" s="3" t="s">
        <v>140</v>
      </c>
      <c r="M263" s="3" t="s">
        <v>831</v>
      </c>
      <c r="N263" s="3" t="s">
        <v>140</v>
      </c>
    </row>
    <row r="264" spans="1:14" x14ac:dyDescent="0.35">
      <c r="A264" s="8" t="s">
        <v>790</v>
      </c>
      <c r="B264" s="14" t="s">
        <v>832</v>
      </c>
      <c r="C264" s="4" t="s">
        <v>136</v>
      </c>
      <c r="D264" s="4" t="s">
        <v>153</v>
      </c>
      <c r="E264" s="4" t="s">
        <v>823</v>
      </c>
      <c r="F264" s="4" t="s">
        <v>344</v>
      </c>
      <c r="G264" s="4" t="s">
        <v>150</v>
      </c>
      <c r="H264" s="4">
        <v>5</v>
      </c>
      <c r="I264" s="4" t="s">
        <v>140</v>
      </c>
      <c r="J264" s="4" t="s">
        <v>33</v>
      </c>
      <c r="K264" s="4" t="s">
        <v>160</v>
      </c>
      <c r="L264" s="4" t="s">
        <v>140</v>
      </c>
      <c r="M264" s="4" t="s">
        <v>833</v>
      </c>
      <c r="N264" s="4" t="s">
        <v>140</v>
      </c>
    </row>
    <row r="265" spans="1:14" x14ac:dyDescent="0.35">
      <c r="A265" s="7" t="s">
        <v>790</v>
      </c>
      <c r="B265" s="13" t="s">
        <v>832</v>
      </c>
      <c r="C265" s="3" t="s">
        <v>136</v>
      </c>
      <c r="D265" s="3" t="s">
        <v>28</v>
      </c>
      <c r="E265" s="3" t="s">
        <v>823</v>
      </c>
      <c r="F265" s="3" t="s">
        <v>799</v>
      </c>
      <c r="G265" s="3" t="s">
        <v>150</v>
      </c>
      <c r="H265" s="3">
        <v>9</v>
      </c>
      <c r="I265" s="3" t="s">
        <v>140</v>
      </c>
      <c r="J265" s="3" t="s">
        <v>33</v>
      </c>
      <c r="K265" s="3" t="s">
        <v>160</v>
      </c>
      <c r="L265" s="3" t="s">
        <v>140</v>
      </c>
      <c r="M265" s="3" t="s">
        <v>834</v>
      </c>
      <c r="N265" s="3" t="s">
        <v>140</v>
      </c>
    </row>
    <row r="266" spans="1:14" x14ac:dyDescent="0.35">
      <c r="A266" s="8" t="s">
        <v>790</v>
      </c>
      <c r="B266" s="14" t="s">
        <v>832</v>
      </c>
      <c r="C266" s="4" t="s">
        <v>136</v>
      </c>
      <c r="D266" s="4" t="s">
        <v>28</v>
      </c>
      <c r="E266" s="4" t="s">
        <v>823</v>
      </c>
      <c r="F266" s="4" t="s">
        <v>793</v>
      </c>
      <c r="G266" s="4" t="s">
        <v>150</v>
      </c>
      <c r="H266" s="4">
        <v>4</v>
      </c>
      <c r="I266" s="4" t="s">
        <v>140</v>
      </c>
      <c r="J266" s="4" t="s">
        <v>33</v>
      </c>
      <c r="K266" s="4" t="s">
        <v>160</v>
      </c>
      <c r="L266" s="4" t="s">
        <v>140</v>
      </c>
      <c r="M266" s="4" t="s">
        <v>831</v>
      </c>
      <c r="N266" s="4" t="s">
        <v>140</v>
      </c>
    </row>
    <row r="267" spans="1:14" x14ac:dyDescent="0.35">
      <c r="A267" s="7" t="s">
        <v>790</v>
      </c>
      <c r="B267" s="13" t="s">
        <v>835</v>
      </c>
      <c r="C267" s="3" t="s">
        <v>136</v>
      </c>
      <c r="D267" s="3" t="s">
        <v>153</v>
      </c>
      <c r="E267" s="3" t="s">
        <v>823</v>
      </c>
      <c r="F267" s="3" t="s">
        <v>155</v>
      </c>
      <c r="G267" s="3" t="s">
        <v>150</v>
      </c>
      <c r="H267" s="3">
        <v>975</v>
      </c>
      <c r="I267" s="3" t="s">
        <v>140</v>
      </c>
      <c r="J267" s="3" t="s">
        <v>33</v>
      </c>
      <c r="K267" s="3" t="s">
        <v>160</v>
      </c>
      <c r="L267" s="3" t="s">
        <v>140</v>
      </c>
      <c r="M267" s="3" t="s">
        <v>836</v>
      </c>
      <c r="N267" s="3" t="s">
        <v>140</v>
      </c>
    </row>
    <row r="268" spans="1:14" x14ac:dyDescent="0.35">
      <c r="A268" s="8" t="s">
        <v>790</v>
      </c>
      <c r="B268" s="14" t="s">
        <v>837</v>
      </c>
      <c r="C268" s="4" t="s">
        <v>136</v>
      </c>
      <c r="D268" s="4" t="s">
        <v>28</v>
      </c>
      <c r="E268" s="4" t="s">
        <v>823</v>
      </c>
      <c r="F268" s="4" t="s">
        <v>793</v>
      </c>
      <c r="G268" s="4" t="s">
        <v>150</v>
      </c>
      <c r="H268" s="4">
        <v>98</v>
      </c>
      <c r="I268" s="4" t="s">
        <v>140</v>
      </c>
      <c r="J268" s="4" t="s">
        <v>33</v>
      </c>
      <c r="K268" s="4" t="s">
        <v>160</v>
      </c>
      <c r="L268" s="4" t="s">
        <v>140</v>
      </c>
      <c r="M268" s="4" t="s">
        <v>838</v>
      </c>
      <c r="N268" s="4" t="s">
        <v>140</v>
      </c>
    </row>
    <row r="269" spans="1:14" x14ac:dyDescent="0.35">
      <c r="A269" s="7" t="s">
        <v>790</v>
      </c>
      <c r="B269" s="13" t="s">
        <v>837</v>
      </c>
      <c r="C269" s="3" t="s">
        <v>136</v>
      </c>
      <c r="D269" s="3" t="s">
        <v>153</v>
      </c>
      <c r="E269" s="3" t="s">
        <v>823</v>
      </c>
      <c r="F269" s="3" t="s">
        <v>155</v>
      </c>
      <c r="G269" s="3" t="s">
        <v>150</v>
      </c>
      <c r="H269" s="3">
        <v>1923</v>
      </c>
      <c r="I269" s="3" t="s">
        <v>140</v>
      </c>
      <c r="J269" s="3" t="s">
        <v>33</v>
      </c>
      <c r="K269" s="3" t="s">
        <v>160</v>
      </c>
      <c r="L269" s="3" t="s">
        <v>140</v>
      </c>
      <c r="M269" s="3" t="s">
        <v>839</v>
      </c>
      <c r="N269" s="3" t="s">
        <v>140</v>
      </c>
    </row>
    <row r="270" spans="1:14" x14ac:dyDescent="0.35">
      <c r="A270" s="8" t="s">
        <v>790</v>
      </c>
      <c r="B270" s="14" t="s">
        <v>837</v>
      </c>
      <c r="C270" s="4" t="s">
        <v>136</v>
      </c>
      <c r="D270" s="4" t="s">
        <v>153</v>
      </c>
      <c r="E270" s="4" t="s">
        <v>823</v>
      </c>
      <c r="F270" s="4" t="s">
        <v>840</v>
      </c>
      <c r="G270" s="4" t="s">
        <v>150</v>
      </c>
      <c r="H270" s="4">
        <v>228</v>
      </c>
      <c r="I270" s="4" t="s">
        <v>140</v>
      </c>
      <c r="J270" s="4" t="s">
        <v>33</v>
      </c>
      <c r="K270" s="4" t="s">
        <v>160</v>
      </c>
      <c r="L270" s="4" t="s">
        <v>140</v>
      </c>
      <c r="M270" s="4" t="s">
        <v>841</v>
      </c>
      <c r="N270" s="4" t="s">
        <v>140</v>
      </c>
    </row>
    <row r="271" spans="1:14" x14ac:dyDescent="0.35">
      <c r="A271" s="7" t="s">
        <v>856</v>
      </c>
      <c r="B271" s="13">
        <v>44868</v>
      </c>
      <c r="C271" s="3" t="s">
        <v>857</v>
      </c>
      <c r="D271" s="3" t="s">
        <v>858</v>
      </c>
      <c r="E271" s="3" t="s">
        <v>859</v>
      </c>
      <c r="F271" s="3" t="s">
        <v>860</v>
      </c>
      <c r="G271" s="3" t="s">
        <v>861</v>
      </c>
      <c r="H271" s="3">
        <v>23</v>
      </c>
      <c r="I271" s="3" t="s">
        <v>862</v>
      </c>
      <c r="J271" s="3" t="s">
        <v>53</v>
      </c>
      <c r="K271" s="3" t="s">
        <v>863</v>
      </c>
      <c r="L271" s="3"/>
      <c r="M271" s="3" t="s">
        <v>864</v>
      </c>
      <c r="N271" s="3" t="s">
        <v>865</v>
      </c>
    </row>
    <row r="272" spans="1:14" x14ac:dyDescent="0.35">
      <c r="A272" s="8" t="s">
        <v>856</v>
      </c>
      <c r="B272" s="14">
        <v>44948</v>
      </c>
      <c r="C272" s="4">
        <v>1</v>
      </c>
      <c r="D272" s="4" t="s">
        <v>858</v>
      </c>
      <c r="E272" s="4" t="s">
        <v>866</v>
      </c>
      <c r="F272" s="4" t="s">
        <v>860</v>
      </c>
      <c r="G272" s="4" t="s">
        <v>861</v>
      </c>
      <c r="H272" s="4">
        <v>10</v>
      </c>
      <c r="I272" s="4">
        <v>4</v>
      </c>
      <c r="J272" s="4" t="s">
        <v>53</v>
      </c>
      <c r="K272" s="4" t="s">
        <v>863</v>
      </c>
      <c r="L272" s="4" t="s">
        <v>867</v>
      </c>
      <c r="M272" s="4" t="s">
        <v>868</v>
      </c>
      <c r="N272" s="4" t="s">
        <v>869</v>
      </c>
    </row>
    <row r="273" spans="1:14" x14ac:dyDescent="0.35">
      <c r="A273" s="7" t="s">
        <v>856</v>
      </c>
      <c r="B273" s="13">
        <v>45043</v>
      </c>
      <c r="C273" s="3" t="s">
        <v>857</v>
      </c>
      <c r="D273" s="3" t="s">
        <v>858</v>
      </c>
      <c r="E273" s="3" t="s">
        <v>859</v>
      </c>
      <c r="F273" s="3" t="s">
        <v>860</v>
      </c>
      <c r="G273" s="3" t="s">
        <v>861</v>
      </c>
      <c r="H273" s="3">
        <v>26</v>
      </c>
      <c r="I273" s="3" t="s">
        <v>862</v>
      </c>
      <c r="J273" s="3" t="s">
        <v>53</v>
      </c>
      <c r="K273" s="3" t="s">
        <v>863</v>
      </c>
      <c r="L273" s="3"/>
      <c r="M273" s="3" t="s">
        <v>864</v>
      </c>
      <c r="N273" s="3" t="s">
        <v>865</v>
      </c>
    </row>
    <row r="274" spans="1:14" x14ac:dyDescent="0.35">
      <c r="A274" s="8" t="s">
        <v>856</v>
      </c>
      <c r="B274" s="14">
        <v>45099</v>
      </c>
      <c r="C274" s="4">
        <v>1</v>
      </c>
      <c r="D274" s="4" t="s">
        <v>858</v>
      </c>
      <c r="E274" s="4" t="s">
        <v>870</v>
      </c>
      <c r="F274" s="4" t="s">
        <v>860</v>
      </c>
      <c r="G274" s="4" t="s">
        <v>871</v>
      </c>
      <c r="H274" s="4">
        <v>12</v>
      </c>
      <c r="I274" s="4">
        <v>4</v>
      </c>
      <c r="J274" s="4" t="s">
        <v>47</v>
      </c>
      <c r="K274" s="4" t="s">
        <v>872</v>
      </c>
      <c r="L274" s="4"/>
      <c r="M274" s="4" t="s">
        <v>873</v>
      </c>
      <c r="N274" s="4" t="s">
        <v>874</v>
      </c>
    </row>
    <row r="275" spans="1:14" x14ac:dyDescent="0.35">
      <c r="A275" s="7" t="s">
        <v>856</v>
      </c>
      <c r="B275" s="13">
        <v>45112</v>
      </c>
      <c r="C275" s="3">
        <v>1.5</v>
      </c>
      <c r="D275" s="3" t="s">
        <v>858</v>
      </c>
      <c r="E275" s="3" t="s">
        <v>875</v>
      </c>
      <c r="F275" s="3" t="s">
        <v>860</v>
      </c>
      <c r="G275" s="3" t="s">
        <v>871</v>
      </c>
      <c r="H275" s="3">
        <v>25</v>
      </c>
      <c r="I275" s="3">
        <v>2</v>
      </c>
      <c r="J275" s="3" t="s">
        <v>47</v>
      </c>
      <c r="K275" s="3" t="s">
        <v>876</v>
      </c>
      <c r="L275" s="3" t="s">
        <v>877</v>
      </c>
      <c r="M275" s="3" t="s">
        <v>873</v>
      </c>
      <c r="N275" s="3" t="s">
        <v>874</v>
      </c>
    </row>
    <row r="276" spans="1:14" x14ac:dyDescent="0.35">
      <c r="A276" s="8" t="s">
        <v>856</v>
      </c>
      <c r="B276" s="14">
        <v>45160</v>
      </c>
      <c r="C276" s="4">
        <v>2</v>
      </c>
      <c r="D276" s="4" t="s">
        <v>858</v>
      </c>
      <c r="E276" s="4" t="s">
        <v>878</v>
      </c>
      <c r="F276" s="4" t="s">
        <v>860</v>
      </c>
      <c r="G276" s="4" t="s">
        <v>871</v>
      </c>
      <c r="H276" s="4">
        <v>5</v>
      </c>
      <c r="I276" s="4">
        <v>3</v>
      </c>
      <c r="J276" s="4" t="s">
        <v>53</v>
      </c>
      <c r="K276" s="4" t="s">
        <v>879</v>
      </c>
      <c r="L276" s="4" t="s">
        <v>877</v>
      </c>
      <c r="M276" s="4" t="s">
        <v>873</v>
      </c>
      <c r="N276" s="4" t="s">
        <v>874</v>
      </c>
    </row>
    <row r="277" spans="1:14" x14ac:dyDescent="0.35">
      <c r="A277" s="7" t="s">
        <v>856</v>
      </c>
      <c r="B277" s="13">
        <v>45212</v>
      </c>
      <c r="C277" s="3">
        <v>1.5</v>
      </c>
      <c r="D277" s="3" t="s">
        <v>858</v>
      </c>
      <c r="E277" s="3" t="s">
        <v>880</v>
      </c>
      <c r="F277" s="3" t="s">
        <v>860</v>
      </c>
      <c r="G277" s="3" t="s">
        <v>871</v>
      </c>
      <c r="H277" s="3">
        <v>22</v>
      </c>
      <c r="I277" s="3">
        <v>4</v>
      </c>
      <c r="J277" s="3" t="s">
        <v>47</v>
      </c>
      <c r="K277" s="3" t="s">
        <v>881</v>
      </c>
      <c r="L277" s="3" t="s">
        <v>877</v>
      </c>
      <c r="M277" s="3" t="s">
        <v>873</v>
      </c>
      <c r="N277" s="3" t="s">
        <v>874</v>
      </c>
    </row>
    <row r="278" spans="1:14" x14ac:dyDescent="0.35">
      <c r="A278" s="8" t="s">
        <v>856</v>
      </c>
      <c r="B278" s="14">
        <v>45243</v>
      </c>
      <c r="C278" s="4">
        <v>2</v>
      </c>
      <c r="D278" s="4" t="s">
        <v>858</v>
      </c>
      <c r="E278" s="4" t="s">
        <v>882</v>
      </c>
      <c r="F278" s="4" t="s">
        <v>860</v>
      </c>
      <c r="G278" s="4" t="s">
        <v>871</v>
      </c>
      <c r="H278" s="4">
        <v>30</v>
      </c>
      <c r="I278" s="4">
        <v>4</v>
      </c>
      <c r="J278" s="4" t="s">
        <v>47</v>
      </c>
      <c r="K278" s="4" t="s">
        <v>876</v>
      </c>
      <c r="L278" s="4" t="s">
        <v>877</v>
      </c>
      <c r="M278" s="4" t="s">
        <v>873</v>
      </c>
      <c r="N278" s="4" t="s">
        <v>874</v>
      </c>
    </row>
    <row r="279" spans="1:14" x14ac:dyDescent="0.35">
      <c r="A279" s="7" t="s">
        <v>856</v>
      </c>
      <c r="B279" s="13">
        <v>45245</v>
      </c>
      <c r="C279" s="3">
        <v>1</v>
      </c>
      <c r="D279" s="3" t="s">
        <v>858</v>
      </c>
      <c r="E279" s="3" t="s">
        <v>883</v>
      </c>
      <c r="F279" s="3" t="s">
        <v>860</v>
      </c>
      <c r="G279" s="3" t="s">
        <v>871</v>
      </c>
      <c r="H279" s="3">
        <v>12</v>
      </c>
      <c r="I279" s="3">
        <v>1</v>
      </c>
      <c r="J279" s="3" t="s">
        <v>53</v>
      </c>
      <c r="K279" s="3" t="s">
        <v>884</v>
      </c>
      <c r="L279" s="3"/>
      <c r="M279" s="3" t="s">
        <v>873</v>
      </c>
      <c r="N279" s="3" t="s">
        <v>874</v>
      </c>
    </row>
    <row r="280" spans="1:14" x14ac:dyDescent="0.35">
      <c r="A280" s="7" t="s">
        <v>896</v>
      </c>
      <c r="B280" s="13">
        <v>44075</v>
      </c>
      <c r="C280" s="3"/>
      <c r="D280" s="3" t="s">
        <v>28</v>
      </c>
      <c r="E280" s="3" t="s">
        <v>897</v>
      </c>
      <c r="F280" s="3" t="s">
        <v>33</v>
      </c>
      <c r="G280" s="3" t="s">
        <v>67</v>
      </c>
      <c r="H280" s="3">
        <v>300</v>
      </c>
      <c r="I280" s="3">
        <v>70</v>
      </c>
      <c r="J280" s="3" t="s">
        <v>47</v>
      </c>
      <c r="K280" s="3" t="s">
        <v>898</v>
      </c>
      <c r="L280" s="3"/>
      <c r="M280" s="3" t="s">
        <v>67</v>
      </c>
      <c r="N280" s="3" t="s">
        <v>899</v>
      </c>
    </row>
    <row r="281" spans="1:14" x14ac:dyDescent="0.35">
      <c r="A281" s="8" t="s">
        <v>896</v>
      </c>
      <c r="B281" s="14">
        <v>44110</v>
      </c>
      <c r="C281" s="4"/>
      <c r="D281" s="4" t="s">
        <v>153</v>
      </c>
      <c r="E281" s="4" t="s">
        <v>900</v>
      </c>
      <c r="F281" s="4"/>
      <c r="G281" s="4"/>
      <c r="H281" s="4">
        <v>90</v>
      </c>
      <c r="I281" s="4">
        <v>80</v>
      </c>
      <c r="J281" s="4"/>
      <c r="K281" s="4" t="s">
        <v>236</v>
      </c>
      <c r="L281" s="4"/>
      <c r="M281" s="4"/>
      <c r="N281" s="4" t="s">
        <v>899</v>
      </c>
    </row>
    <row r="282" spans="1:14" x14ac:dyDescent="0.35">
      <c r="A282" s="7" t="s">
        <v>896</v>
      </c>
      <c r="B282" s="13">
        <v>44172</v>
      </c>
      <c r="C282" s="3"/>
      <c r="D282" s="3" t="s">
        <v>153</v>
      </c>
      <c r="E282" s="3" t="s">
        <v>900</v>
      </c>
      <c r="F282" s="3"/>
      <c r="G282" s="3"/>
      <c r="H282" s="3">
        <v>90</v>
      </c>
      <c r="I282" s="3">
        <v>80</v>
      </c>
      <c r="J282" s="3"/>
      <c r="K282" s="3" t="s">
        <v>236</v>
      </c>
      <c r="L282" s="3"/>
      <c r="M282" s="3"/>
      <c r="N282" s="3" t="s">
        <v>899</v>
      </c>
    </row>
    <row r="283" spans="1:14" x14ac:dyDescent="0.35">
      <c r="A283" s="8" t="s">
        <v>896</v>
      </c>
      <c r="B283" s="14">
        <v>44195</v>
      </c>
      <c r="C283" s="4"/>
      <c r="D283" s="4" t="s">
        <v>901</v>
      </c>
      <c r="E283" s="4" t="s">
        <v>902</v>
      </c>
      <c r="F283" s="4"/>
      <c r="G283" s="4"/>
      <c r="H283" s="4">
        <v>150</v>
      </c>
      <c r="I283" s="4">
        <v>70</v>
      </c>
      <c r="J283" s="4"/>
      <c r="K283" s="4" t="s">
        <v>903</v>
      </c>
      <c r="L283" s="4"/>
      <c r="M283" s="4"/>
      <c r="N283" s="4" t="s">
        <v>904</v>
      </c>
    </row>
    <row r="284" spans="1:14" x14ac:dyDescent="0.35">
      <c r="A284" s="7" t="s">
        <v>896</v>
      </c>
      <c r="B284" s="13">
        <v>44267</v>
      </c>
      <c r="C284" s="3"/>
      <c r="D284" s="3" t="s">
        <v>153</v>
      </c>
      <c r="E284" s="3" t="s">
        <v>900</v>
      </c>
      <c r="F284" s="3"/>
      <c r="G284" s="3"/>
      <c r="H284" s="3">
        <v>90</v>
      </c>
      <c r="I284" s="3">
        <v>80</v>
      </c>
      <c r="J284" s="3"/>
      <c r="K284" s="3" t="s">
        <v>236</v>
      </c>
      <c r="L284" s="3"/>
      <c r="M284" s="3"/>
      <c r="N284" s="3" t="s">
        <v>899</v>
      </c>
    </row>
    <row r="285" spans="1:14" x14ac:dyDescent="0.35">
      <c r="A285" s="8" t="s">
        <v>896</v>
      </c>
      <c r="B285" s="14">
        <v>44435</v>
      </c>
      <c r="C285" s="4"/>
      <c r="D285" s="4" t="s">
        <v>153</v>
      </c>
      <c r="E285" s="4" t="s">
        <v>900</v>
      </c>
      <c r="F285" s="4"/>
      <c r="G285" s="4"/>
      <c r="H285" s="4">
        <v>90</v>
      </c>
      <c r="I285" s="4">
        <v>80</v>
      </c>
      <c r="J285" s="4"/>
      <c r="K285" s="4" t="s">
        <v>236</v>
      </c>
      <c r="L285" s="4"/>
      <c r="M285" s="4"/>
      <c r="N285" s="4" t="s">
        <v>899</v>
      </c>
    </row>
    <row r="286" spans="1:14" x14ac:dyDescent="0.35">
      <c r="A286" t="s">
        <v>896</v>
      </c>
      <c r="B286" s="12">
        <v>44475</v>
      </c>
      <c r="C286">
        <v>4</v>
      </c>
      <c r="D286" t="s">
        <v>37</v>
      </c>
      <c r="E286" t="s">
        <v>1575</v>
      </c>
      <c r="H286">
        <v>35</v>
      </c>
      <c r="I286">
        <v>28</v>
      </c>
      <c r="J286" t="s">
        <v>47</v>
      </c>
      <c r="K286" t="s">
        <v>271</v>
      </c>
    </row>
    <row r="287" spans="1:14" x14ac:dyDescent="0.35">
      <c r="A287" t="s">
        <v>896</v>
      </c>
      <c r="B287" s="12">
        <v>44476</v>
      </c>
      <c r="C287">
        <v>4</v>
      </c>
      <c r="D287" t="s">
        <v>451</v>
      </c>
      <c r="E287" t="s">
        <v>1576</v>
      </c>
      <c r="H287">
        <v>81</v>
      </c>
      <c r="I287">
        <v>65</v>
      </c>
      <c r="J287" t="s">
        <v>47</v>
      </c>
      <c r="K287" t="s">
        <v>141</v>
      </c>
    </row>
    <row r="288" spans="1:14" x14ac:dyDescent="0.35">
      <c r="A288" s="7" t="s">
        <v>896</v>
      </c>
      <c r="B288" s="13">
        <v>44515</v>
      </c>
      <c r="C288" s="3"/>
      <c r="D288" s="3" t="s">
        <v>37</v>
      </c>
      <c r="E288" s="3" t="s">
        <v>905</v>
      </c>
      <c r="F288" s="3"/>
      <c r="G288" s="3"/>
      <c r="H288" s="3">
        <v>50</v>
      </c>
      <c r="I288" s="3">
        <v>45</v>
      </c>
      <c r="J288" s="3"/>
      <c r="K288" s="3" t="s">
        <v>236</v>
      </c>
      <c r="L288" s="3"/>
      <c r="M288" s="3"/>
      <c r="N288" s="3"/>
    </row>
    <row r="289" spans="1:14" x14ac:dyDescent="0.35">
      <c r="A289" s="8" t="s">
        <v>896</v>
      </c>
      <c r="B289" s="14">
        <v>44550</v>
      </c>
      <c r="C289" s="4"/>
      <c r="D289" s="4" t="s">
        <v>153</v>
      </c>
      <c r="E289" s="4" t="s">
        <v>900</v>
      </c>
      <c r="F289" s="4"/>
      <c r="G289" s="4"/>
      <c r="H289" s="4">
        <v>90</v>
      </c>
      <c r="I289" s="4">
        <v>80</v>
      </c>
      <c r="J289" s="4"/>
      <c r="K289" s="4" t="s">
        <v>236</v>
      </c>
      <c r="L289" s="4"/>
      <c r="M289" s="4"/>
      <c r="N289" s="4" t="s">
        <v>899</v>
      </c>
    </row>
    <row r="290" spans="1:14" x14ac:dyDescent="0.35">
      <c r="A290" s="7" t="s">
        <v>896</v>
      </c>
      <c r="B290" s="13">
        <v>44558</v>
      </c>
      <c r="C290" s="3"/>
      <c r="D290" s="3" t="s">
        <v>901</v>
      </c>
      <c r="E290" s="3" t="s">
        <v>906</v>
      </c>
      <c r="F290" s="3"/>
      <c r="G290" s="3"/>
      <c r="H290" s="3">
        <v>150</v>
      </c>
      <c r="I290" s="3">
        <v>70</v>
      </c>
      <c r="J290" s="3"/>
      <c r="K290" s="3" t="s">
        <v>903</v>
      </c>
      <c r="L290" s="3"/>
      <c r="M290" s="3"/>
      <c r="N290" s="3" t="s">
        <v>904</v>
      </c>
    </row>
    <row r="291" spans="1:14" x14ac:dyDescent="0.35">
      <c r="A291" s="8" t="s">
        <v>896</v>
      </c>
      <c r="B291" s="14">
        <v>44637</v>
      </c>
      <c r="C291" s="4"/>
      <c r="D291" s="4" t="s">
        <v>37</v>
      </c>
      <c r="E291" s="4" t="s">
        <v>907</v>
      </c>
      <c r="F291" s="4"/>
      <c r="G291" s="4" t="s">
        <v>908</v>
      </c>
      <c r="H291" s="4">
        <v>8</v>
      </c>
      <c r="I291" s="4">
        <v>6</v>
      </c>
      <c r="J291" s="4" t="s">
        <v>53</v>
      </c>
      <c r="K291" s="4" t="s">
        <v>327</v>
      </c>
      <c r="L291" s="4"/>
      <c r="M291" s="4"/>
      <c r="N291" s="4"/>
    </row>
    <row r="292" spans="1:14" x14ac:dyDescent="0.35">
      <c r="A292" s="7" t="s">
        <v>896</v>
      </c>
      <c r="B292" s="13">
        <v>44658</v>
      </c>
      <c r="C292" s="3">
        <v>1</v>
      </c>
      <c r="D292" s="3" t="s">
        <v>37</v>
      </c>
      <c r="E292" s="3" t="s">
        <v>909</v>
      </c>
      <c r="F292" s="3"/>
      <c r="G292" s="3" t="s">
        <v>908</v>
      </c>
      <c r="H292" s="3">
        <v>24</v>
      </c>
      <c r="I292" s="3">
        <v>19</v>
      </c>
      <c r="J292" s="3" t="s">
        <v>47</v>
      </c>
      <c r="K292" s="3" t="s">
        <v>218</v>
      </c>
      <c r="L292" s="3"/>
      <c r="M292" s="3"/>
      <c r="N292" s="3"/>
    </row>
    <row r="293" spans="1:14" x14ac:dyDescent="0.35">
      <c r="A293" s="8" t="s">
        <v>896</v>
      </c>
      <c r="B293" s="14">
        <v>44679</v>
      </c>
      <c r="C293" s="4">
        <v>1</v>
      </c>
      <c r="D293" s="4" t="s">
        <v>37</v>
      </c>
      <c r="E293" s="4" t="s">
        <v>910</v>
      </c>
      <c r="F293" s="4"/>
      <c r="G293" s="4" t="s">
        <v>911</v>
      </c>
      <c r="H293" s="4">
        <v>72</v>
      </c>
      <c r="I293" s="4">
        <v>70</v>
      </c>
      <c r="J293" s="4" t="s">
        <v>53</v>
      </c>
      <c r="K293" s="4" t="s">
        <v>218</v>
      </c>
      <c r="L293" s="4"/>
      <c r="M293" s="4"/>
      <c r="N293" s="4"/>
    </row>
    <row r="294" spans="1:14" x14ac:dyDescent="0.35">
      <c r="A294" s="7" t="s">
        <v>896</v>
      </c>
      <c r="B294" s="13">
        <v>44699</v>
      </c>
      <c r="C294" s="3">
        <v>0.5</v>
      </c>
      <c r="D294" s="3" t="s">
        <v>301</v>
      </c>
      <c r="E294" s="3" t="s">
        <v>912</v>
      </c>
      <c r="F294" s="3"/>
      <c r="G294" s="3"/>
      <c r="H294" s="3">
        <v>19</v>
      </c>
      <c r="I294" s="3">
        <v>12</v>
      </c>
      <c r="J294" s="3" t="s">
        <v>73</v>
      </c>
      <c r="K294" s="3" t="s">
        <v>327</v>
      </c>
      <c r="L294" s="3"/>
      <c r="M294" s="3"/>
      <c r="N294" s="3"/>
    </row>
    <row r="295" spans="1:14" x14ac:dyDescent="0.35">
      <c r="A295" s="8" t="s">
        <v>896</v>
      </c>
      <c r="B295" s="14">
        <v>44699</v>
      </c>
      <c r="C295" s="4"/>
      <c r="D295" s="4" t="s">
        <v>37</v>
      </c>
      <c r="E295" s="4" t="s">
        <v>913</v>
      </c>
      <c r="F295" s="4" t="s">
        <v>889</v>
      </c>
      <c r="G295" s="4" t="s">
        <v>914</v>
      </c>
      <c r="H295" s="4">
        <v>75</v>
      </c>
      <c r="I295" s="4">
        <v>50</v>
      </c>
      <c r="J295" s="4" t="s">
        <v>47</v>
      </c>
      <c r="K295" s="4" t="s">
        <v>915</v>
      </c>
      <c r="L295" s="4"/>
      <c r="M295" s="4"/>
      <c r="N295" s="4" t="s">
        <v>916</v>
      </c>
    </row>
    <row r="296" spans="1:14" x14ac:dyDescent="0.35">
      <c r="A296" s="7" t="s">
        <v>896</v>
      </c>
      <c r="B296" s="13">
        <v>44700</v>
      </c>
      <c r="C296" s="3">
        <v>4</v>
      </c>
      <c r="D296" s="3" t="s">
        <v>259</v>
      </c>
      <c r="E296" s="3" t="s">
        <v>917</v>
      </c>
      <c r="F296" s="3"/>
      <c r="G296" s="3"/>
      <c r="H296" s="3">
        <v>67</v>
      </c>
      <c r="I296" s="3">
        <v>62</v>
      </c>
      <c r="J296" s="3" t="s">
        <v>73</v>
      </c>
      <c r="K296" s="3" t="s">
        <v>461</v>
      </c>
      <c r="L296" s="3"/>
      <c r="M296" s="3"/>
      <c r="N296" s="3"/>
    </row>
    <row r="297" spans="1:14" x14ac:dyDescent="0.35">
      <c r="A297" t="s">
        <v>896</v>
      </c>
      <c r="B297" s="12">
        <v>44699</v>
      </c>
      <c r="C297">
        <v>4</v>
      </c>
      <c r="D297" t="s">
        <v>451</v>
      </c>
      <c r="E297" t="s">
        <v>1578</v>
      </c>
      <c r="F297" t="s">
        <v>889</v>
      </c>
      <c r="H297">
        <v>57</v>
      </c>
      <c r="I297">
        <v>48</v>
      </c>
      <c r="J297" t="s">
        <v>73</v>
      </c>
      <c r="K297" t="s">
        <v>461</v>
      </c>
    </row>
    <row r="298" spans="1:14" x14ac:dyDescent="0.35">
      <c r="A298" s="8" t="s">
        <v>896</v>
      </c>
      <c r="B298" s="14">
        <v>44714</v>
      </c>
      <c r="C298" s="4">
        <v>0.5</v>
      </c>
      <c r="D298" s="4" t="s">
        <v>37</v>
      </c>
      <c r="E298" s="4" t="s">
        <v>918</v>
      </c>
      <c r="F298" s="4"/>
      <c r="G298" s="4"/>
      <c r="H298" s="4">
        <v>42</v>
      </c>
      <c r="I298" s="4">
        <v>30</v>
      </c>
      <c r="J298" s="4" t="s">
        <v>73</v>
      </c>
      <c r="K298" s="4" t="s">
        <v>271</v>
      </c>
      <c r="L298" s="4"/>
      <c r="M298" s="4"/>
      <c r="N298" s="4"/>
    </row>
    <row r="299" spans="1:14" x14ac:dyDescent="0.35">
      <c r="A299" s="7" t="s">
        <v>896</v>
      </c>
      <c r="B299" s="13">
        <v>44733</v>
      </c>
      <c r="C299" s="3">
        <v>0.5</v>
      </c>
      <c r="D299" s="3" t="s">
        <v>37</v>
      </c>
      <c r="E299" s="3" t="s">
        <v>919</v>
      </c>
      <c r="F299" s="3"/>
      <c r="G299" s="3"/>
      <c r="H299" s="3">
        <v>8</v>
      </c>
      <c r="I299" s="3">
        <v>5</v>
      </c>
      <c r="J299" s="3" t="s">
        <v>73</v>
      </c>
      <c r="K299" s="3" t="s">
        <v>271</v>
      </c>
      <c r="L299" s="3"/>
      <c r="M299" s="3"/>
      <c r="N299" s="3"/>
    </row>
    <row r="300" spans="1:14" x14ac:dyDescent="0.35">
      <c r="A300" s="8" t="s">
        <v>896</v>
      </c>
      <c r="B300" s="14">
        <v>44816</v>
      </c>
      <c r="C300" s="4">
        <v>2</v>
      </c>
      <c r="D300" s="4" t="s">
        <v>37</v>
      </c>
      <c r="E300" s="4" t="s">
        <v>920</v>
      </c>
      <c r="F300" s="4"/>
      <c r="G300" s="4"/>
      <c r="H300" s="4">
        <v>17</v>
      </c>
      <c r="I300" s="4">
        <v>13</v>
      </c>
      <c r="J300" s="4" t="s">
        <v>47</v>
      </c>
      <c r="K300" s="4" t="s">
        <v>218</v>
      </c>
      <c r="L300" s="4"/>
      <c r="M300" s="4"/>
      <c r="N300" s="4"/>
    </row>
    <row r="301" spans="1:14" x14ac:dyDescent="0.35">
      <c r="A301" s="7" t="s">
        <v>896</v>
      </c>
      <c r="B301" s="13">
        <v>44830</v>
      </c>
      <c r="C301" s="3"/>
      <c r="D301" s="3" t="s">
        <v>114</v>
      </c>
      <c r="E301" s="3" t="s">
        <v>921</v>
      </c>
      <c r="F301" s="3" t="s">
        <v>275</v>
      </c>
      <c r="G301" s="3" t="s">
        <v>922</v>
      </c>
      <c r="H301" s="3">
        <v>150</v>
      </c>
      <c r="I301" s="3">
        <v>70</v>
      </c>
      <c r="J301" s="3" t="s">
        <v>47</v>
      </c>
      <c r="K301" s="3" t="s">
        <v>923</v>
      </c>
      <c r="L301" s="3"/>
      <c r="M301" s="3"/>
      <c r="N301" s="3" t="s">
        <v>904</v>
      </c>
    </row>
    <row r="302" spans="1:14" x14ac:dyDescent="0.35">
      <c r="A302" s="8" t="s">
        <v>896</v>
      </c>
      <c r="B302" s="14">
        <v>44868</v>
      </c>
      <c r="C302" s="4">
        <v>1</v>
      </c>
      <c r="D302" s="4" t="s">
        <v>37</v>
      </c>
      <c r="E302" s="4" t="s">
        <v>924</v>
      </c>
      <c r="F302" s="4"/>
      <c r="G302" s="4"/>
      <c r="H302" s="4">
        <v>15</v>
      </c>
      <c r="I302" s="4">
        <v>7</v>
      </c>
      <c r="J302" s="4" t="s">
        <v>73</v>
      </c>
      <c r="K302" s="4" t="s">
        <v>271</v>
      </c>
      <c r="L302" s="4"/>
      <c r="M302" s="4"/>
      <c r="N302" s="4"/>
    </row>
    <row r="303" spans="1:14" x14ac:dyDescent="0.35">
      <c r="A303" s="7" t="s">
        <v>896</v>
      </c>
      <c r="B303" s="13">
        <v>44887</v>
      </c>
      <c r="C303" s="3"/>
      <c r="D303" s="3" t="s">
        <v>153</v>
      </c>
      <c r="E303" s="3" t="s">
        <v>925</v>
      </c>
      <c r="F303" s="3"/>
      <c r="G303" s="3"/>
      <c r="H303" s="3">
        <v>140</v>
      </c>
      <c r="I303" s="3">
        <v>120</v>
      </c>
      <c r="J303" s="3"/>
      <c r="K303" s="3" t="s">
        <v>236</v>
      </c>
      <c r="L303" s="3"/>
      <c r="M303" s="3"/>
      <c r="N303" s="3" t="s">
        <v>899</v>
      </c>
    </row>
    <row r="304" spans="1:14" x14ac:dyDescent="0.35">
      <c r="A304" s="8" t="s">
        <v>896</v>
      </c>
      <c r="B304" s="14">
        <v>44888</v>
      </c>
      <c r="C304" s="4">
        <v>2</v>
      </c>
      <c r="D304" s="4" t="s">
        <v>37</v>
      </c>
      <c r="E304" s="4" t="s">
        <v>926</v>
      </c>
      <c r="F304" s="4"/>
      <c r="G304" s="4"/>
      <c r="H304" s="4">
        <v>19</v>
      </c>
      <c r="I304" s="4">
        <v>6</v>
      </c>
      <c r="J304" s="4" t="s">
        <v>73</v>
      </c>
      <c r="K304" s="4" t="s">
        <v>271</v>
      </c>
      <c r="L304" s="4"/>
      <c r="M304" s="4"/>
      <c r="N304" s="4"/>
    </row>
    <row r="305" spans="1:14" x14ac:dyDescent="0.35">
      <c r="A305" s="7" t="s">
        <v>896</v>
      </c>
      <c r="B305" s="13">
        <v>44923</v>
      </c>
      <c r="C305" s="3"/>
      <c r="D305" s="3" t="s">
        <v>901</v>
      </c>
      <c r="E305" s="3" t="s">
        <v>927</v>
      </c>
      <c r="F305" s="3"/>
      <c r="G305" s="3"/>
      <c r="H305" s="3">
        <v>150</v>
      </c>
      <c r="I305" s="3">
        <v>70</v>
      </c>
      <c r="J305" s="3"/>
      <c r="K305" s="3" t="s">
        <v>903</v>
      </c>
      <c r="L305" s="3"/>
      <c r="M305" s="3"/>
      <c r="N305" s="3" t="s">
        <v>904</v>
      </c>
    </row>
    <row r="306" spans="1:14" x14ac:dyDescent="0.35">
      <c r="A306" s="8" t="s">
        <v>896</v>
      </c>
      <c r="B306" s="14"/>
      <c r="C306" s="4"/>
      <c r="D306" s="4" t="s">
        <v>153</v>
      </c>
      <c r="E306" s="4" t="s">
        <v>928</v>
      </c>
      <c r="F306" s="4" t="s">
        <v>929</v>
      </c>
      <c r="G306" s="4"/>
      <c r="H306" s="4"/>
      <c r="I306" s="4"/>
      <c r="J306" s="4"/>
      <c r="K306" s="4"/>
      <c r="L306" s="4"/>
      <c r="M306" s="4"/>
      <c r="N306" s="4"/>
    </row>
    <row r="307" spans="1:14" x14ac:dyDescent="0.35">
      <c r="A307" s="7" t="s">
        <v>896</v>
      </c>
      <c r="B307" s="13">
        <v>44945</v>
      </c>
      <c r="C307" s="3"/>
      <c r="D307" s="3" t="s">
        <v>37</v>
      </c>
      <c r="E307" s="3" t="s">
        <v>930</v>
      </c>
      <c r="F307" s="3"/>
      <c r="G307" s="3"/>
      <c r="H307" s="3">
        <v>30</v>
      </c>
      <c r="I307" s="3">
        <v>25</v>
      </c>
      <c r="J307" s="3"/>
      <c r="K307" s="3" t="s">
        <v>236</v>
      </c>
      <c r="L307" s="3"/>
      <c r="M307" s="3"/>
      <c r="N307" s="3"/>
    </row>
    <row r="308" spans="1:14" x14ac:dyDescent="0.35">
      <c r="A308" s="8" t="s">
        <v>896</v>
      </c>
      <c r="B308" s="14">
        <v>44946</v>
      </c>
      <c r="C308" s="4">
        <v>1</v>
      </c>
      <c r="D308" s="4" t="s">
        <v>37</v>
      </c>
      <c r="E308" s="4" t="s">
        <v>931</v>
      </c>
      <c r="F308" s="4"/>
      <c r="G308" s="4"/>
      <c r="H308" s="4">
        <v>14</v>
      </c>
      <c r="I308" s="4">
        <v>6</v>
      </c>
      <c r="J308" s="4" t="s">
        <v>73</v>
      </c>
      <c r="K308" s="4" t="s">
        <v>271</v>
      </c>
      <c r="L308" s="4"/>
      <c r="M308" s="4"/>
      <c r="N308" s="4"/>
    </row>
    <row r="309" spans="1:14" x14ac:dyDescent="0.35">
      <c r="A309" s="7" t="s">
        <v>896</v>
      </c>
      <c r="B309" s="13">
        <v>44994</v>
      </c>
      <c r="C309" s="3">
        <v>2</v>
      </c>
      <c r="D309" s="3" t="s">
        <v>37</v>
      </c>
      <c r="E309" s="3" t="s">
        <v>932</v>
      </c>
      <c r="F309" s="3"/>
      <c r="G309" s="3"/>
      <c r="H309" s="3">
        <v>24</v>
      </c>
      <c r="I309" s="3">
        <v>17</v>
      </c>
      <c r="J309" s="3" t="s">
        <v>33</v>
      </c>
      <c r="K309" s="3" t="s">
        <v>271</v>
      </c>
      <c r="L309" s="3"/>
      <c r="M309" s="3"/>
      <c r="N309" s="3"/>
    </row>
    <row r="310" spans="1:14" x14ac:dyDescent="0.35">
      <c r="A310" s="8" t="s">
        <v>896</v>
      </c>
      <c r="B310" s="14">
        <v>45002</v>
      </c>
      <c r="C310" s="4">
        <v>1</v>
      </c>
      <c r="D310" s="4" t="s">
        <v>37</v>
      </c>
      <c r="E310" s="4" t="s">
        <v>933</v>
      </c>
      <c r="F310" s="4"/>
      <c r="G310" s="4"/>
      <c r="H310" s="4">
        <v>16</v>
      </c>
      <c r="I310" s="4">
        <v>9</v>
      </c>
      <c r="J310" s="4" t="s">
        <v>73</v>
      </c>
      <c r="K310" s="4" t="s">
        <v>218</v>
      </c>
      <c r="L310" s="4"/>
      <c r="M310" s="4"/>
      <c r="N310" s="4"/>
    </row>
    <row r="311" spans="1:14" x14ac:dyDescent="0.35">
      <c r="A311" s="7" t="s">
        <v>896</v>
      </c>
      <c r="B311" s="13">
        <v>45017</v>
      </c>
      <c r="C311" s="3"/>
      <c r="D311" s="3" t="s">
        <v>153</v>
      </c>
      <c r="E311" s="3" t="s">
        <v>934</v>
      </c>
      <c r="F311" s="3"/>
      <c r="G311" s="3"/>
      <c r="H311" s="3">
        <v>90</v>
      </c>
      <c r="I311" s="3">
        <v>80</v>
      </c>
      <c r="J311" s="3"/>
      <c r="K311" s="3" t="s">
        <v>236</v>
      </c>
      <c r="L311" s="3"/>
      <c r="M311" s="3"/>
      <c r="N311" s="3" t="s">
        <v>899</v>
      </c>
    </row>
    <row r="312" spans="1:14" x14ac:dyDescent="0.35">
      <c r="A312" s="8" t="s">
        <v>896</v>
      </c>
      <c r="B312" s="14">
        <v>45035</v>
      </c>
      <c r="C312" s="4"/>
      <c r="D312" s="4" t="s">
        <v>153</v>
      </c>
      <c r="E312" s="4" t="s">
        <v>900</v>
      </c>
      <c r="F312" s="4"/>
      <c r="G312" s="4"/>
      <c r="H312" s="4">
        <v>227</v>
      </c>
      <c r="I312" s="4">
        <v>200</v>
      </c>
      <c r="J312" s="4"/>
      <c r="K312" s="4" t="s">
        <v>236</v>
      </c>
      <c r="L312" s="4"/>
      <c r="M312" s="4"/>
      <c r="N312" s="4" t="s">
        <v>899</v>
      </c>
    </row>
    <row r="313" spans="1:14" x14ac:dyDescent="0.35">
      <c r="A313" s="7" t="s">
        <v>896</v>
      </c>
      <c r="B313" s="13">
        <v>45036</v>
      </c>
      <c r="C313" s="3">
        <v>2</v>
      </c>
      <c r="D313" s="3" t="s">
        <v>37</v>
      </c>
      <c r="E313" s="3" t="s">
        <v>935</v>
      </c>
      <c r="F313" s="3"/>
      <c r="G313" s="3"/>
      <c r="H313" s="3">
        <v>48</v>
      </c>
      <c r="I313" s="3">
        <v>23</v>
      </c>
      <c r="J313" s="3" t="s">
        <v>82</v>
      </c>
      <c r="K313" s="3" t="s">
        <v>160</v>
      </c>
      <c r="L313" s="3"/>
      <c r="M313" s="3"/>
      <c r="N313" s="3"/>
    </row>
    <row r="314" spans="1:14" x14ac:dyDescent="0.35">
      <c r="A314" s="8" t="s">
        <v>896</v>
      </c>
      <c r="B314" s="14">
        <v>45070</v>
      </c>
      <c r="C314" s="4"/>
      <c r="D314" s="4" t="s">
        <v>153</v>
      </c>
      <c r="E314" s="4" t="s">
        <v>900</v>
      </c>
      <c r="F314" s="4"/>
      <c r="G314" s="4"/>
      <c r="H314" s="4">
        <v>160</v>
      </c>
      <c r="I314" s="4">
        <v>140</v>
      </c>
      <c r="J314" s="4"/>
      <c r="K314" s="4" t="s">
        <v>236</v>
      </c>
      <c r="L314" s="4"/>
      <c r="M314" s="4"/>
      <c r="N314" s="4" t="s">
        <v>899</v>
      </c>
    </row>
    <row r="315" spans="1:14" x14ac:dyDescent="0.35">
      <c r="A315" s="7" t="s">
        <v>896</v>
      </c>
      <c r="B315" s="13">
        <v>45071</v>
      </c>
      <c r="C315" s="3">
        <v>2</v>
      </c>
      <c r="D315" s="3" t="s">
        <v>37</v>
      </c>
      <c r="E315" s="3" t="s">
        <v>936</v>
      </c>
      <c r="F315" s="3"/>
      <c r="G315" s="3"/>
      <c r="H315" s="3">
        <v>72</v>
      </c>
      <c r="I315" s="3">
        <v>45</v>
      </c>
      <c r="J315" s="3" t="s">
        <v>53</v>
      </c>
      <c r="K315" s="3" t="s">
        <v>218</v>
      </c>
      <c r="L315" s="3"/>
      <c r="M315" s="3"/>
      <c r="N315" s="3"/>
    </row>
    <row r="316" spans="1:14" x14ac:dyDescent="0.35">
      <c r="A316" s="8" t="s">
        <v>896</v>
      </c>
      <c r="B316" s="14">
        <v>45086</v>
      </c>
      <c r="C316" s="4"/>
      <c r="D316" s="4" t="s">
        <v>37</v>
      </c>
      <c r="E316" s="4" t="s">
        <v>937</v>
      </c>
      <c r="F316" s="4"/>
      <c r="G316" s="4"/>
      <c r="H316" s="4">
        <v>250</v>
      </c>
      <c r="I316" s="4">
        <v>220</v>
      </c>
      <c r="J316" s="4"/>
      <c r="K316" s="4" t="s">
        <v>528</v>
      </c>
      <c r="L316" s="4"/>
      <c r="M316" s="4"/>
      <c r="N316" s="4" t="s">
        <v>938</v>
      </c>
    </row>
    <row r="317" spans="1:14" x14ac:dyDescent="0.35">
      <c r="A317" s="7" t="s">
        <v>896</v>
      </c>
      <c r="B317" s="13">
        <v>45087</v>
      </c>
      <c r="C317" s="3"/>
      <c r="D317" s="3" t="s">
        <v>153</v>
      </c>
      <c r="E317" s="3" t="s">
        <v>939</v>
      </c>
      <c r="F317" s="3"/>
      <c r="G317" s="3"/>
      <c r="H317" s="3">
        <v>135</v>
      </c>
      <c r="I317" s="3">
        <v>110</v>
      </c>
      <c r="J317" s="3"/>
      <c r="K317" s="3" t="s">
        <v>236</v>
      </c>
      <c r="L317" s="3"/>
      <c r="M317" s="3"/>
      <c r="N317" s="3" t="s">
        <v>899</v>
      </c>
    </row>
    <row r="318" spans="1:14" x14ac:dyDescent="0.35">
      <c r="A318" s="8" t="s">
        <v>896</v>
      </c>
      <c r="B318" s="14">
        <v>45090</v>
      </c>
      <c r="C318" s="4"/>
      <c r="D318" s="4" t="s">
        <v>37</v>
      </c>
      <c r="E318" s="4" t="s">
        <v>940</v>
      </c>
      <c r="F318" s="4"/>
      <c r="G318" s="4"/>
      <c r="H318" s="4">
        <v>30</v>
      </c>
      <c r="I318" s="4">
        <v>26</v>
      </c>
      <c r="J318" s="4"/>
      <c r="K318" s="4" t="s">
        <v>236</v>
      </c>
      <c r="L318" s="4"/>
      <c r="M318" s="4"/>
      <c r="N318" s="4" t="s">
        <v>899</v>
      </c>
    </row>
    <row r="319" spans="1:14" x14ac:dyDescent="0.35">
      <c r="A319" s="7" t="s">
        <v>896</v>
      </c>
      <c r="B319" s="13">
        <v>45092</v>
      </c>
      <c r="C319" s="3">
        <v>4</v>
      </c>
      <c r="D319" s="3" t="s">
        <v>259</v>
      </c>
      <c r="E319" s="3" t="s">
        <v>941</v>
      </c>
      <c r="F319" s="3"/>
      <c r="G319" s="3"/>
      <c r="H319" s="3">
        <v>64</v>
      </c>
      <c r="I319" s="3">
        <v>60</v>
      </c>
      <c r="J319" s="3" t="s">
        <v>47</v>
      </c>
      <c r="K319" s="3" t="s">
        <v>461</v>
      </c>
      <c r="L319" s="3"/>
      <c r="M319" s="3"/>
      <c r="N319" s="3"/>
    </row>
    <row r="320" spans="1:14" x14ac:dyDescent="0.35">
      <c r="A320" s="8" t="s">
        <v>896</v>
      </c>
      <c r="B320" s="14">
        <v>45092</v>
      </c>
      <c r="C320" s="4"/>
      <c r="D320" s="4" t="s">
        <v>37</v>
      </c>
      <c r="E320" s="4" t="s">
        <v>913</v>
      </c>
      <c r="F320" s="4" t="s">
        <v>942</v>
      </c>
      <c r="G320" s="4" t="s">
        <v>914</v>
      </c>
      <c r="H320" s="4">
        <v>75</v>
      </c>
      <c r="I320" s="4">
        <v>50</v>
      </c>
      <c r="J320" s="4" t="s">
        <v>47</v>
      </c>
      <c r="K320" s="4" t="s">
        <v>915</v>
      </c>
      <c r="L320" s="4"/>
      <c r="M320" s="4"/>
      <c r="N320" s="4" t="s">
        <v>916</v>
      </c>
    </row>
    <row r="321" spans="1:14" x14ac:dyDescent="0.35">
      <c r="A321" t="s">
        <v>896</v>
      </c>
      <c r="B321" s="12">
        <v>45093</v>
      </c>
      <c r="C321">
        <v>4</v>
      </c>
      <c r="D321" t="s">
        <v>451</v>
      </c>
      <c r="E321" t="s">
        <v>1581</v>
      </c>
      <c r="F321" t="s">
        <v>942</v>
      </c>
      <c r="H321">
        <v>81</v>
      </c>
      <c r="I321">
        <v>74</v>
      </c>
      <c r="J321" t="s">
        <v>73</v>
      </c>
      <c r="K321" t="s">
        <v>461</v>
      </c>
    </row>
    <row r="322" spans="1:14" x14ac:dyDescent="0.35">
      <c r="A322" s="7" t="s">
        <v>896</v>
      </c>
      <c r="B322" s="13">
        <v>45113</v>
      </c>
      <c r="C322" s="3"/>
      <c r="D322" s="3" t="s">
        <v>153</v>
      </c>
      <c r="E322" s="3" t="s">
        <v>943</v>
      </c>
      <c r="F322" s="3"/>
      <c r="G322" s="3"/>
      <c r="H322" s="3">
        <v>130</v>
      </c>
      <c r="I322" s="3">
        <v>100</v>
      </c>
      <c r="J322" s="3"/>
      <c r="K322" s="3" t="s">
        <v>236</v>
      </c>
      <c r="L322" s="3"/>
      <c r="M322" s="3"/>
      <c r="N322" s="3" t="s">
        <v>899</v>
      </c>
    </row>
    <row r="323" spans="1:14" x14ac:dyDescent="0.35">
      <c r="A323" s="8" t="s">
        <v>896</v>
      </c>
      <c r="B323" s="14">
        <v>45170</v>
      </c>
      <c r="C323" s="4">
        <v>2</v>
      </c>
      <c r="D323" s="4" t="s">
        <v>37</v>
      </c>
      <c r="E323" s="4" t="s">
        <v>944</v>
      </c>
      <c r="F323" s="4"/>
      <c r="G323" s="4"/>
      <c r="H323" s="4">
        <v>92</v>
      </c>
      <c r="I323" s="4">
        <v>80</v>
      </c>
      <c r="J323" s="4" t="s">
        <v>40</v>
      </c>
      <c r="K323" s="4" t="s">
        <v>218</v>
      </c>
      <c r="L323" s="4"/>
      <c r="M323" s="4"/>
      <c r="N323" s="4"/>
    </row>
    <row r="324" spans="1:14" x14ac:dyDescent="0.35">
      <c r="A324" s="7" t="s">
        <v>896</v>
      </c>
      <c r="B324" s="13">
        <v>45175</v>
      </c>
      <c r="C324" s="3">
        <v>1</v>
      </c>
      <c r="D324" s="3" t="s">
        <v>37</v>
      </c>
      <c r="E324" s="3" t="s">
        <v>945</v>
      </c>
      <c r="F324" s="3"/>
      <c r="G324" s="3"/>
      <c r="H324" s="3">
        <v>68</v>
      </c>
      <c r="I324" s="3" t="s">
        <v>946</v>
      </c>
      <c r="J324" s="3" t="s">
        <v>40</v>
      </c>
      <c r="K324" s="3" t="s">
        <v>218</v>
      </c>
      <c r="L324" s="3"/>
      <c r="M324" s="3"/>
      <c r="N324" s="3"/>
    </row>
    <row r="325" spans="1:14" x14ac:dyDescent="0.35">
      <c r="A325" s="8" t="s">
        <v>896</v>
      </c>
      <c r="B325" s="14">
        <v>45195</v>
      </c>
      <c r="C325" s="4"/>
      <c r="D325" s="4" t="s">
        <v>160</v>
      </c>
      <c r="E325" s="4" t="s">
        <v>947</v>
      </c>
      <c r="F325" s="4"/>
      <c r="G325" s="4"/>
      <c r="H325" s="4">
        <v>5000</v>
      </c>
      <c r="I325" s="4">
        <v>4500</v>
      </c>
      <c r="J325" s="4"/>
      <c r="K325" s="4" t="s">
        <v>236</v>
      </c>
      <c r="L325" s="4"/>
      <c r="M325" s="4"/>
      <c r="N325" s="4" t="s">
        <v>948</v>
      </c>
    </row>
    <row r="326" spans="1:14" x14ac:dyDescent="0.35">
      <c r="A326" t="s">
        <v>896</v>
      </c>
      <c r="B326" s="12">
        <v>45170</v>
      </c>
      <c r="C326">
        <v>2</v>
      </c>
      <c r="D326" t="s">
        <v>37</v>
      </c>
      <c r="E326" t="s">
        <v>944</v>
      </c>
      <c r="H326">
        <v>92</v>
      </c>
      <c r="I326">
        <v>80</v>
      </c>
      <c r="J326" t="s">
        <v>40</v>
      </c>
      <c r="K326" t="s">
        <v>218</v>
      </c>
    </row>
    <row r="327" spans="1:14" x14ac:dyDescent="0.35">
      <c r="A327" t="s">
        <v>896</v>
      </c>
      <c r="B327" s="12">
        <v>45175</v>
      </c>
      <c r="C327">
        <v>1</v>
      </c>
      <c r="D327" t="s">
        <v>37</v>
      </c>
      <c r="E327" t="s">
        <v>945</v>
      </c>
      <c r="H327">
        <v>68</v>
      </c>
      <c r="I327" t="s">
        <v>946</v>
      </c>
      <c r="J327" t="s">
        <v>40</v>
      </c>
      <c r="K327" t="s">
        <v>218</v>
      </c>
    </row>
    <row r="328" spans="1:14" x14ac:dyDescent="0.35">
      <c r="A328" s="7" t="s">
        <v>896</v>
      </c>
      <c r="B328" s="13">
        <v>45201</v>
      </c>
      <c r="C328" s="3"/>
      <c r="D328" s="3" t="s">
        <v>153</v>
      </c>
      <c r="E328" s="3" t="s">
        <v>949</v>
      </c>
      <c r="F328" s="3"/>
      <c r="G328" s="3"/>
      <c r="H328" s="3">
        <v>500</v>
      </c>
      <c r="I328" s="3">
        <v>450</v>
      </c>
      <c r="J328" s="3"/>
      <c r="K328" s="3" t="s">
        <v>236</v>
      </c>
      <c r="L328" s="3"/>
      <c r="M328" s="3"/>
      <c r="N328" s="3" t="s">
        <v>899</v>
      </c>
    </row>
    <row r="329" spans="1:14" x14ac:dyDescent="0.35">
      <c r="A329" s="7" t="s">
        <v>950</v>
      </c>
      <c r="B329" s="13" t="s">
        <v>951</v>
      </c>
      <c r="C329" s="3">
        <v>3</v>
      </c>
      <c r="D329" s="3" t="s">
        <v>37</v>
      </c>
      <c r="E329" s="3" t="s">
        <v>952</v>
      </c>
      <c r="F329" s="3" t="s">
        <v>953</v>
      </c>
      <c r="G329" s="3" t="s">
        <v>954</v>
      </c>
      <c r="H329" s="3">
        <v>19</v>
      </c>
      <c r="I329" s="3">
        <v>18</v>
      </c>
      <c r="J329" s="3" t="s">
        <v>40</v>
      </c>
      <c r="K329" s="3" t="s">
        <v>141</v>
      </c>
      <c r="L329" s="3">
        <v>0</v>
      </c>
      <c r="M329" s="3"/>
      <c r="N329" s="5"/>
    </row>
    <row r="330" spans="1:14" x14ac:dyDescent="0.35">
      <c r="A330" s="8" t="s">
        <v>950</v>
      </c>
      <c r="B330" s="14" t="s">
        <v>955</v>
      </c>
      <c r="C330" s="4">
        <v>3</v>
      </c>
      <c r="D330" s="4" t="s">
        <v>37</v>
      </c>
      <c r="E330" s="4" t="s">
        <v>952</v>
      </c>
      <c r="F330" s="4" t="s">
        <v>953</v>
      </c>
      <c r="G330" s="4" t="s">
        <v>954</v>
      </c>
      <c r="H330" s="4">
        <v>19</v>
      </c>
      <c r="I330" s="4">
        <v>18</v>
      </c>
      <c r="J330" s="4" t="s">
        <v>40</v>
      </c>
      <c r="K330" s="4" t="s">
        <v>141</v>
      </c>
      <c r="L330" s="4">
        <v>0</v>
      </c>
      <c r="M330" s="4"/>
      <c r="N330" s="6"/>
    </row>
    <row r="331" spans="1:14" x14ac:dyDescent="0.35">
      <c r="A331" s="7" t="s">
        <v>950</v>
      </c>
      <c r="B331" s="13" t="s">
        <v>956</v>
      </c>
      <c r="C331" s="3">
        <v>2</v>
      </c>
      <c r="D331" s="3" t="s">
        <v>37</v>
      </c>
      <c r="E331" s="3" t="s">
        <v>952</v>
      </c>
      <c r="F331" s="3" t="s">
        <v>953</v>
      </c>
      <c r="G331" s="3" t="s">
        <v>954</v>
      </c>
      <c r="H331" s="3">
        <v>27</v>
      </c>
      <c r="I331" s="3">
        <v>26</v>
      </c>
      <c r="J331" s="3" t="s">
        <v>40</v>
      </c>
      <c r="K331" s="3" t="s">
        <v>141</v>
      </c>
      <c r="L331" s="3">
        <v>0</v>
      </c>
      <c r="M331" s="3"/>
      <c r="N331" s="5"/>
    </row>
    <row r="332" spans="1:14" x14ac:dyDescent="0.35">
      <c r="A332" s="8" t="s">
        <v>950</v>
      </c>
      <c r="B332" s="14" t="s">
        <v>957</v>
      </c>
      <c r="C332" s="4">
        <v>3</v>
      </c>
      <c r="D332" s="4" t="s">
        <v>37</v>
      </c>
      <c r="E332" s="4" t="s">
        <v>952</v>
      </c>
      <c r="F332" s="4" t="s">
        <v>953</v>
      </c>
      <c r="G332" s="4" t="s">
        <v>954</v>
      </c>
      <c r="H332" s="4">
        <v>19</v>
      </c>
      <c r="I332" s="4">
        <v>18</v>
      </c>
      <c r="J332" s="4" t="s">
        <v>40</v>
      </c>
      <c r="K332" s="4" t="s">
        <v>271</v>
      </c>
      <c r="L332" s="4">
        <v>0</v>
      </c>
      <c r="M332" s="4"/>
      <c r="N332" s="6"/>
    </row>
    <row r="333" spans="1:14" x14ac:dyDescent="0.35">
      <c r="A333" s="7" t="s">
        <v>950</v>
      </c>
      <c r="B333" s="13" t="s">
        <v>958</v>
      </c>
      <c r="C333" s="3">
        <v>2</v>
      </c>
      <c r="D333" s="3" t="s">
        <v>37</v>
      </c>
      <c r="E333" s="3" t="s">
        <v>952</v>
      </c>
      <c r="F333" s="3" t="s">
        <v>953</v>
      </c>
      <c r="G333" s="3" t="s">
        <v>954</v>
      </c>
      <c r="H333" s="3">
        <v>27</v>
      </c>
      <c r="I333" s="3">
        <v>26</v>
      </c>
      <c r="J333" s="3" t="s">
        <v>40</v>
      </c>
      <c r="K333" s="3" t="s">
        <v>141</v>
      </c>
      <c r="L333" s="3">
        <v>0</v>
      </c>
      <c r="M333" s="3"/>
      <c r="N333" s="5"/>
    </row>
    <row r="334" spans="1:14" x14ac:dyDescent="0.35">
      <c r="A334" s="8" t="s">
        <v>950</v>
      </c>
      <c r="B334" s="14" t="s">
        <v>959</v>
      </c>
      <c r="C334" s="4">
        <v>2</v>
      </c>
      <c r="D334" s="4" t="s">
        <v>37</v>
      </c>
      <c r="E334" s="4" t="s">
        <v>952</v>
      </c>
      <c r="F334" s="4" t="s">
        <v>953</v>
      </c>
      <c r="G334" s="4" t="s">
        <v>954</v>
      </c>
      <c r="H334" s="4">
        <v>19</v>
      </c>
      <c r="I334" s="4">
        <v>18</v>
      </c>
      <c r="J334" s="4" t="s">
        <v>40</v>
      </c>
      <c r="K334" s="4" t="s">
        <v>141</v>
      </c>
      <c r="L334" s="4">
        <v>0</v>
      </c>
      <c r="M334" s="4"/>
      <c r="N334" s="6"/>
    </row>
    <row r="335" spans="1:14" x14ac:dyDescent="0.35">
      <c r="A335" s="7" t="s">
        <v>950</v>
      </c>
      <c r="B335" s="13" t="s">
        <v>960</v>
      </c>
      <c r="C335" s="3">
        <v>2</v>
      </c>
      <c r="D335" s="3" t="s">
        <v>37</v>
      </c>
      <c r="E335" s="3" t="s">
        <v>952</v>
      </c>
      <c r="F335" s="3" t="s">
        <v>953</v>
      </c>
      <c r="G335" s="3" t="s">
        <v>954</v>
      </c>
      <c r="H335" s="3">
        <v>19</v>
      </c>
      <c r="I335" s="3">
        <v>18</v>
      </c>
      <c r="J335" s="3" t="s">
        <v>40</v>
      </c>
      <c r="K335" s="3" t="s">
        <v>141</v>
      </c>
      <c r="L335" s="3">
        <v>0</v>
      </c>
      <c r="M335" s="3"/>
      <c r="N335" s="5"/>
    </row>
    <row r="336" spans="1:14" x14ac:dyDescent="0.35">
      <c r="A336" s="8" t="s">
        <v>950</v>
      </c>
      <c r="B336" s="14" t="s">
        <v>961</v>
      </c>
      <c r="C336" s="4">
        <v>3</v>
      </c>
      <c r="D336" s="4" t="s">
        <v>37</v>
      </c>
      <c r="E336" s="4" t="s">
        <v>952</v>
      </c>
      <c r="F336" s="4" t="s">
        <v>953</v>
      </c>
      <c r="G336" s="4" t="s">
        <v>954</v>
      </c>
      <c r="H336" s="4">
        <v>19</v>
      </c>
      <c r="I336" s="4">
        <v>18</v>
      </c>
      <c r="J336" s="4" t="s">
        <v>40</v>
      </c>
      <c r="K336" s="4" t="s">
        <v>141</v>
      </c>
      <c r="L336" s="4">
        <v>0</v>
      </c>
      <c r="M336" s="4"/>
      <c r="N336" s="6"/>
    </row>
    <row r="337" spans="1:14" x14ac:dyDescent="0.35">
      <c r="A337" s="7" t="s">
        <v>950</v>
      </c>
      <c r="B337" s="13" t="s">
        <v>417</v>
      </c>
      <c r="C337" s="3">
        <v>2</v>
      </c>
      <c r="D337" s="3" t="s">
        <v>37</v>
      </c>
      <c r="E337" s="3" t="s">
        <v>952</v>
      </c>
      <c r="F337" s="3" t="s">
        <v>953</v>
      </c>
      <c r="G337" s="3" t="s">
        <v>954</v>
      </c>
      <c r="H337" s="3">
        <v>27</v>
      </c>
      <c r="I337" s="3">
        <v>26</v>
      </c>
      <c r="J337" s="3" t="s">
        <v>40</v>
      </c>
      <c r="K337" s="3" t="s">
        <v>141</v>
      </c>
      <c r="L337" s="3">
        <v>0</v>
      </c>
      <c r="M337" s="3"/>
      <c r="N337" s="5"/>
    </row>
    <row r="338" spans="1:14" x14ac:dyDescent="0.35">
      <c r="A338" s="8" t="s">
        <v>950</v>
      </c>
      <c r="B338" s="14" t="s">
        <v>962</v>
      </c>
      <c r="C338" s="4">
        <v>6</v>
      </c>
      <c r="D338" s="4" t="s">
        <v>451</v>
      </c>
      <c r="E338" s="4" t="s">
        <v>963</v>
      </c>
      <c r="F338" s="4" t="s">
        <v>953</v>
      </c>
      <c r="G338" s="4" t="s">
        <v>954</v>
      </c>
      <c r="H338" s="4">
        <v>7</v>
      </c>
      <c r="I338" s="4">
        <v>0</v>
      </c>
      <c r="J338" s="4" t="s">
        <v>73</v>
      </c>
      <c r="K338" s="4" t="s">
        <v>461</v>
      </c>
      <c r="L338" s="4">
        <v>0</v>
      </c>
      <c r="M338" s="4" t="s">
        <v>964</v>
      </c>
      <c r="N338" s="6"/>
    </row>
    <row r="339" spans="1:14" x14ac:dyDescent="0.35">
      <c r="A339" s="7" t="s">
        <v>950</v>
      </c>
      <c r="B339" s="13" t="s">
        <v>965</v>
      </c>
      <c r="C339" s="3">
        <v>3</v>
      </c>
      <c r="D339" s="3" t="s">
        <v>37</v>
      </c>
      <c r="E339" s="3" t="s">
        <v>966</v>
      </c>
      <c r="F339" s="3" t="s">
        <v>953</v>
      </c>
      <c r="G339" s="3" t="s">
        <v>954</v>
      </c>
      <c r="H339" s="3">
        <v>146</v>
      </c>
      <c r="I339" s="3">
        <v>0</v>
      </c>
      <c r="J339" s="3" t="s">
        <v>40</v>
      </c>
      <c r="K339" s="3" t="s">
        <v>528</v>
      </c>
      <c r="L339" s="3">
        <v>0</v>
      </c>
      <c r="M339" s="3"/>
      <c r="N339" s="5"/>
    </row>
    <row r="340" spans="1:14" x14ac:dyDescent="0.35">
      <c r="A340" s="8" t="s">
        <v>950</v>
      </c>
      <c r="B340" s="14" t="s">
        <v>967</v>
      </c>
      <c r="C340" s="4">
        <v>3</v>
      </c>
      <c r="D340" s="4" t="s">
        <v>37</v>
      </c>
      <c r="E340" s="4" t="s">
        <v>952</v>
      </c>
      <c r="F340" s="4" t="s">
        <v>953</v>
      </c>
      <c r="G340" s="4" t="s">
        <v>954</v>
      </c>
      <c r="H340" s="4">
        <v>19</v>
      </c>
      <c r="I340" s="4">
        <v>18</v>
      </c>
      <c r="J340" s="4" t="s">
        <v>40</v>
      </c>
      <c r="K340" s="4" t="s">
        <v>141</v>
      </c>
      <c r="L340" s="4">
        <v>0</v>
      </c>
      <c r="M340" s="4"/>
      <c r="N340" s="6"/>
    </row>
    <row r="341" spans="1:14" x14ac:dyDescent="0.35">
      <c r="A341" s="8" t="s">
        <v>950</v>
      </c>
      <c r="B341" s="14">
        <v>44839</v>
      </c>
      <c r="C341" s="4"/>
      <c r="D341" s="4" t="s">
        <v>37</v>
      </c>
      <c r="E341" s="4"/>
      <c r="F341" s="4"/>
      <c r="G341" s="4"/>
      <c r="H341" s="4">
        <v>60</v>
      </c>
      <c r="I341" s="4"/>
      <c r="J341" s="4"/>
      <c r="K341" s="4"/>
      <c r="L341" s="4"/>
      <c r="M341" s="4"/>
      <c r="N341" s="6"/>
    </row>
    <row r="342" spans="1:14" x14ac:dyDescent="0.35">
      <c r="A342" s="7" t="s">
        <v>950</v>
      </c>
      <c r="B342" s="13">
        <v>44739</v>
      </c>
      <c r="C342" s="3"/>
      <c r="D342" s="3" t="s">
        <v>37</v>
      </c>
      <c r="E342" s="3"/>
      <c r="F342" s="3"/>
      <c r="G342" s="3"/>
      <c r="H342" s="3">
        <v>8</v>
      </c>
      <c r="I342" s="3"/>
      <c r="J342" s="3"/>
      <c r="K342" s="3"/>
      <c r="L342" s="3"/>
      <c r="M342" s="3"/>
      <c r="N342" s="5"/>
    </row>
    <row r="343" spans="1:14" x14ac:dyDescent="0.35">
      <c r="A343" s="8" t="s">
        <v>950</v>
      </c>
      <c r="B343" s="14">
        <v>44897</v>
      </c>
      <c r="C343" s="4"/>
      <c r="D343" s="4" t="s">
        <v>37</v>
      </c>
      <c r="E343" s="4"/>
      <c r="F343" s="4"/>
      <c r="G343" s="4"/>
      <c r="H343" s="4">
        <v>10</v>
      </c>
      <c r="I343" s="4"/>
      <c r="J343" s="4"/>
      <c r="K343" s="4"/>
      <c r="L343" s="4"/>
      <c r="M343" s="4"/>
      <c r="N343" s="6"/>
    </row>
    <row r="344" spans="1:14" x14ac:dyDescent="0.35">
      <c r="A344" s="7" t="s">
        <v>950</v>
      </c>
      <c r="B344" s="13">
        <v>44814</v>
      </c>
      <c r="C344" s="3"/>
      <c r="D344" s="3" t="s">
        <v>37</v>
      </c>
      <c r="E344" s="3"/>
      <c r="F344" s="3"/>
      <c r="G344" s="3"/>
      <c r="H344" s="3">
        <v>80</v>
      </c>
      <c r="I344" s="3"/>
      <c r="J344" s="3"/>
      <c r="K344" s="3"/>
      <c r="L344" s="3"/>
      <c r="M344" s="3"/>
      <c r="N344" s="5"/>
    </row>
    <row r="345" spans="1:14" x14ac:dyDescent="0.35">
      <c r="A345" s="7" t="s">
        <v>981</v>
      </c>
      <c r="B345" s="13">
        <v>44469</v>
      </c>
      <c r="C345" s="3">
        <v>8</v>
      </c>
      <c r="D345" s="3" t="s">
        <v>451</v>
      </c>
      <c r="E345" s="3" t="s">
        <v>982</v>
      </c>
      <c r="F345" s="3" t="s">
        <v>715</v>
      </c>
      <c r="G345" s="3"/>
      <c r="H345" s="3"/>
      <c r="I345" s="3"/>
      <c r="J345" s="3" t="s">
        <v>47</v>
      </c>
      <c r="K345" s="3" t="s">
        <v>461</v>
      </c>
      <c r="L345" s="3"/>
      <c r="M345" s="3"/>
      <c r="N345" s="3"/>
    </row>
    <row r="346" spans="1:14" x14ac:dyDescent="0.35">
      <c r="A346" s="8" t="s">
        <v>981</v>
      </c>
      <c r="B346" s="14">
        <v>44698</v>
      </c>
      <c r="C346" s="4">
        <v>8</v>
      </c>
      <c r="D346" s="4" t="s">
        <v>451</v>
      </c>
      <c r="E346" s="4" t="s">
        <v>983</v>
      </c>
      <c r="F346" s="4" t="s">
        <v>889</v>
      </c>
      <c r="G346" s="4"/>
      <c r="H346" s="4"/>
      <c r="I346" s="4"/>
      <c r="J346" s="4" t="s">
        <v>47</v>
      </c>
      <c r="K346" s="4" t="s">
        <v>461</v>
      </c>
      <c r="L346" s="4"/>
      <c r="M346" s="4"/>
      <c r="N346" s="4"/>
    </row>
    <row r="347" spans="1:14" x14ac:dyDescent="0.35">
      <c r="A347" s="7" t="s">
        <v>981</v>
      </c>
      <c r="B347" s="13">
        <v>44852</v>
      </c>
      <c r="C347" s="3">
        <v>8</v>
      </c>
      <c r="D347" s="3" t="s">
        <v>451</v>
      </c>
      <c r="E347" s="3" t="s">
        <v>984</v>
      </c>
      <c r="F347" s="3" t="s">
        <v>789</v>
      </c>
      <c r="G347" s="3"/>
      <c r="H347" s="3"/>
      <c r="I347" s="3"/>
      <c r="J347" s="3" t="s">
        <v>47</v>
      </c>
      <c r="K347" s="3" t="s">
        <v>461</v>
      </c>
      <c r="L347" s="3"/>
      <c r="M347" s="3"/>
      <c r="N347" s="3"/>
    </row>
    <row r="348" spans="1:14" x14ac:dyDescent="0.35">
      <c r="A348" s="8" t="s">
        <v>981</v>
      </c>
      <c r="B348" s="14">
        <v>45252</v>
      </c>
      <c r="C348" s="4">
        <v>8</v>
      </c>
      <c r="D348" s="4" t="s">
        <v>451</v>
      </c>
      <c r="E348" s="4" t="s">
        <v>985</v>
      </c>
      <c r="F348" s="4" t="s">
        <v>986</v>
      </c>
      <c r="G348" s="4" t="s">
        <v>987</v>
      </c>
      <c r="H348" s="4"/>
      <c r="I348" s="4"/>
      <c r="J348" s="4" t="s">
        <v>47</v>
      </c>
      <c r="K348" s="4" t="s">
        <v>461</v>
      </c>
      <c r="L348" s="4"/>
      <c r="M348" s="4"/>
      <c r="N348" s="4"/>
    </row>
    <row r="349" spans="1:14" x14ac:dyDescent="0.35">
      <c r="A349" s="7" t="s">
        <v>1027</v>
      </c>
      <c r="B349" s="13">
        <v>45163</v>
      </c>
      <c r="C349" s="3">
        <v>3</v>
      </c>
      <c r="D349" s="3" t="s">
        <v>37</v>
      </c>
      <c r="E349" s="3" t="s">
        <v>1015</v>
      </c>
      <c r="F349" s="3" t="s">
        <v>1016</v>
      </c>
      <c r="G349" s="3"/>
      <c r="H349" s="3">
        <v>50</v>
      </c>
      <c r="I349" s="3"/>
      <c r="J349" s="3" t="s">
        <v>33</v>
      </c>
      <c r="K349" s="3" t="s">
        <v>528</v>
      </c>
      <c r="L349" s="3"/>
      <c r="M349" s="3"/>
      <c r="N349" s="3"/>
    </row>
    <row r="350" spans="1:14" x14ac:dyDescent="0.35">
      <c r="A350" s="8" t="s">
        <v>1027</v>
      </c>
      <c r="B350" s="14">
        <v>45222</v>
      </c>
      <c r="C350" s="4">
        <v>4</v>
      </c>
      <c r="D350" s="4" t="s">
        <v>37</v>
      </c>
      <c r="E350" s="4" t="s">
        <v>1017</v>
      </c>
      <c r="F350" s="4" t="s">
        <v>1016</v>
      </c>
      <c r="G350" s="4"/>
      <c r="H350" s="4">
        <v>11</v>
      </c>
      <c r="I350" s="4"/>
      <c r="J350" s="4"/>
      <c r="K350" s="4" t="s">
        <v>528</v>
      </c>
      <c r="L350" s="4"/>
      <c r="M350" s="4"/>
      <c r="N350" s="4"/>
    </row>
    <row r="351" spans="1:14" x14ac:dyDescent="0.35">
      <c r="A351" s="7" t="s">
        <v>1027</v>
      </c>
      <c r="B351" s="13">
        <v>45232</v>
      </c>
      <c r="C351" s="3">
        <v>1</v>
      </c>
      <c r="D351" s="3" t="s">
        <v>37</v>
      </c>
      <c r="E351" s="3" t="s">
        <v>1018</v>
      </c>
      <c r="F351" s="3" t="s">
        <v>1016</v>
      </c>
      <c r="G351" s="3"/>
      <c r="H351" s="3">
        <v>15</v>
      </c>
      <c r="I351" s="3">
        <v>11</v>
      </c>
      <c r="J351" s="3" t="s">
        <v>33</v>
      </c>
      <c r="K351" s="3" t="s">
        <v>528</v>
      </c>
      <c r="L351" s="3"/>
      <c r="M351" s="3"/>
      <c r="N351" s="3"/>
    </row>
    <row r="352" spans="1:14" x14ac:dyDescent="0.35">
      <c r="A352" t="s">
        <v>1217</v>
      </c>
      <c r="B352" s="12" t="s">
        <v>1218</v>
      </c>
      <c r="C352">
        <v>0.25</v>
      </c>
      <c r="D352" t="s">
        <v>37</v>
      </c>
      <c r="E352" t="s">
        <v>1219</v>
      </c>
      <c r="F352" t="s">
        <v>1220</v>
      </c>
      <c r="G352" t="s">
        <v>45</v>
      </c>
      <c r="H352">
        <v>8</v>
      </c>
      <c r="I352">
        <v>4</v>
      </c>
      <c r="J352" t="s">
        <v>73</v>
      </c>
      <c r="K352" t="s">
        <v>327</v>
      </c>
      <c r="N352" t="s">
        <v>1221</v>
      </c>
    </row>
    <row r="353" spans="1:14" x14ac:dyDescent="0.35">
      <c r="A353" t="s">
        <v>1217</v>
      </c>
      <c r="B353" s="12" t="s">
        <v>1222</v>
      </c>
      <c r="C353">
        <v>0.25</v>
      </c>
      <c r="D353" t="s">
        <v>37</v>
      </c>
      <c r="E353" t="s">
        <v>1223</v>
      </c>
      <c r="F353" t="s">
        <v>76</v>
      </c>
      <c r="G353" t="s">
        <v>45</v>
      </c>
      <c r="H353">
        <v>19</v>
      </c>
      <c r="I353">
        <v>5</v>
      </c>
      <c r="J353" t="s">
        <v>73</v>
      </c>
      <c r="K353" t="s">
        <v>327</v>
      </c>
      <c r="N353" t="s">
        <v>1224</v>
      </c>
    </row>
    <row r="354" spans="1:14" x14ac:dyDescent="0.35">
      <c r="A354" t="s">
        <v>1217</v>
      </c>
      <c r="B354" s="12" t="s">
        <v>1225</v>
      </c>
      <c r="C354">
        <v>0.5</v>
      </c>
      <c r="D354" t="s">
        <v>37</v>
      </c>
      <c r="E354" t="s">
        <v>1226</v>
      </c>
      <c r="F354" t="s">
        <v>1227</v>
      </c>
      <c r="G354" t="s">
        <v>45</v>
      </c>
      <c r="H354">
        <v>14</v>
      </c>
      <c r="I354">
        <v>5</v>
      </c>
      <c r="J354" t="s">
        <v>73</v>
      </c>
      <c r="K354" t="s">
        <v>292</v>
      </c>
      <c r="N354" t="s">
        <v>1228</v>
      </c>
    </row>
    <row r="355" spans="1:14" x14ac:dyDescent="0.35">
      <c r="A355" t="s">
        <v>1217</v>
      </c>
      <c r="B355" s="12" t="s">
        <v>1229</v>
      </c>
      <c r="C355">
        <v>0.25</v>
      </c>
      <c r="D355" t="s">
        <v>37</v>
      </c>
      <c r="E355" t="s">
        <v>1230</v>
      </c>
      <c r="F355" t="s">
        <v>1231</v>
      </c>
      <c r="G355" t="s">
        <v>45</v>
      </c>
      <c r="H355">
        <v>32</v>
      </c>
      <c r="I355">
        <v>16</v>
      </c>
      <c r="J355" t="s">
        <v>73</v>
      </c>
      <c r="K355" t="s">
        <v>327</v>
      </c>
      <c r="N355" t="s">
        <v>419</v>
      </c>
    </row>
    <row r="356" spans="1:14" x14ac:dyDescent="0.35">
      <c r="A356" t="s">
        <v>1217</v>
      </c>
      <c r="B356" s="12" t="s">
        <v>1232</v>
      </c>
      <c r="C356">
        <v>0.25</v>
      </c>
      <c r="D356" t="s">
        <v>37</v>
      </c>
      <c r="E356" t="s">
        <v>1230</v>
      </c>
      <c r="F356" t="s">
        <v>1233</v>
      </c>
      <c r="G356" t="s">
        <v>45</v>
      </c>
      <c r="H356">
        <v>35</v>
      </c>
      <c r="I356">
        <v>19</v>
      </c>
      <c r="J356" t="s">
        <v>73</v>
      </c>
      <c r="K356" t="s">
        <v>327</v>
      </c>
      <c r="N356" t="s">
        <v>419</v>
      </c>
    </row>
    <row r="357" spans="1:14" x14ac:dyDescent="0.35">
      <c r="A357" t="s">
        <v>1217</v>
      </c>
      <c r="B357" s="12">
        <v>44351</v>
      </c>
      <c r="C357">
        <v>2</v>
      </c>
      <c r="D357" t="s">
        <v>28</v>
      </c>
      <c r="E357" t="s">
        <v>1236</v>
      </c>
      <c r="F357" t="s">
        <v>1235</v>
      </c>
      <c r="G357" t="s">
        <v>117</v>
      </c>
      <c r="J357" t="s">
        <v>53</v>
      </c>
      <c r="K357" t="s">
        <v>271</v>
      </c>
      <c r="M357" t="s">
        <v>1237</v>
      </c>
      <c r="N357" t="s">
        <v>1238</v>
      </c>
    </row>
    <row r="358" spans="1:14" x14ac:dyDescent="0.35">
      <c r="A358" t="s">
        <v>1217</v>
      </c>
      <c r="B358" s="12">
        <v>44574</v>
      </c>
      <c r="C358">
        <v>1</v>
      </c>
      <c r="D358" t="s">
        <v>153</v>
      </c>
      <c r="E358" t="s">
        <v>1239</v>
      </c>
      <c r="F358" t="s">
        <v>1235</v>
      </c>
      <c r="J358" t="s">
        <v>53</v>
      </c>
      <c r="K358" t="s">
        <v>271</v>
      </c>
      <c r="M358" t="s">
        <v>1240</v>
      </c>
      <c r="N358" t="s">
        <v>1241</v>
      </c>
    </row>
    <row r="359" spans="1:14" x14ac:dyDescent="0.35">
      <c r="A359" t="s">
        <v>1217</v>
      </c>
      <c r="B359" s="12">
        <v>44699</v>
      </c>
      <c r="C359">
        <v>1</v>
      </c>
      <c r="D359" t="s">
        <v>153</v>
      </c>
      <c r="E359" t="s">
        <v>1239</v>
      </c>
      <c r="F359" t="s">
        <v>1235</v>
      </c>
      <c r="J359" t="s">
        <v>53</v>
      </c>
      <c r="K359" t="s">
        <v>271</v>
      </c>
      <c r="M359" t="s">
        <v>1240</v>
      </c>
      <c r="N359" t="s">
        <v>1241</v>
      </c>
    </row>
    <row r="360" spans="1:14" x14ac:dyDescent="0.35">
      <c r="A360" t="s">
        <v>1217</v>
      </c>
      <c r="B360" s="12">
        <v>44859</v>
      </c>
      <c r="C360">
        <v>1</v>
      </c>
      <c r="D360" t="s">
        <v>153</v>
      </c>
      <c r="E360" t="s">
        <v>1239</v>
      </c>
      <c r="F360" t="s">
        <v>1235</v>
      </c>
      <c r="J360" t="s">
        <v>53</v>
      </c>
      <c r="K360" t="s">
        <v>271</v>
      </c>
      <c r="M360" t="s">
        <v>1240</v>
      </c>
      <c r="N360" t="s">
        <v>1241</v>
      </c>
    </row>
    <row r="361" spans="1:14" x14ac:dyDescent="0.35">
      <c r="A361" t="s">
        <v>1217</v>
      </c>
      <c r="B361" s="12">
        <v>45035</v>
      </c>
      <c r="C361">
        <v>1</v>
      </c>
      <c r="D361" t="s">
        <v>153</v>
      </c>
      <c r="E361" t="s">
        <v>1239</v>
      </c>
      <c r="F361" t="s">
        <v>1235</v>
      </c>
      <c r="J361" t="s">
        <v>53</v>
      </c>
      <c r="K361" t="s">
        <v>271</v>
      </c>
      <c r="M361" t="s">
        <v>1242</v>
      </c>
      <c r="N361" t="s">
        <v>1243</v>
      </c>
    </row>
    <row r="362" spans="1:14" x14ac:dyDescent="0.35">
      <c r="A362" t="s">
        <v>1217</v>
      </c>
      <c r="B362" s="12">
        <v>45057</v>
      </c>
      <c r="C362">
        <v>1</v>
      </c>
      <c r="D362" t="s">
        <v>153</v>
      </c>
      <c r="E362" t="s">
        <v>1239</v>
      </c>
      <c r="F362" t="s">
        <v>1235</v>
      </c>
      <c r="J362" t="s">
        <v>53</v>
      </c>
      <c r="K362" t="s">
        <v>271</v>
      </c>
      <c r="M362" t="s">
        <v>1242</v>
      </c>
      <c r="N362" t="s">
        <v>1244</v>
      </c>
    </row>
    <row r="363" spans="1:14" x14ac:dyDescent="0.35">
      <c r="A363" t="s">
        <v>1217</v>
      </c>
      <c r="B363" s="12">
        <v>44257</v>
      </c>
      <c r="C363">
        <v>0.5</v>
      </c>
      <c r="D363" t="s">
        <v>37</v>
      </c>
      <c r="E363" t="s">
        <v>1259</v>
      </c>
      <c r="F363" t="s">
        <v>1235</v>
      </c>
      <c r="G363" t="s">
        <v>45</v>
      </c>
      <c r="H363">
        <v>2</v>
      </c>
      <c r="I363">
        <v>1</v>
      </c>
      <c r="J363" t="s">
        <v>53</v>
      </c>
      <c r="K363" t="s">
        <v>218</v>
      </c>
      <c r="N363" t="s">
        <v>1260</v>
      </c>
    </row>
    <row r="364" spans="1:14" x14ac:dyDescent="0.35">
      <c r="A364" t="s">
        <v>1217</v>
      </c>
      <c r="B364" s="12">
        <v>44410</v>
      </c>
      <c r="C364">
        <v>0.25</v>
      </c>
      <c r="D364" t="s">
        <v>37</v>
      </c>
      <c r="E364" t="s">
        <v>1261</v>
      </c>
      <c r="F364" t="s">
        <v>1235</v>
      </c>
      <c r="G364" t="s">
        <v>45</v>
      </c>
      <c r="H364">
        <v>19</v>
      </c>
      <c r="I364">
        <v>1</v>
      </c>
      <c r="J364" t="s">
        <v>82</v>
      </c>
      <c r="K364" t="s">
        <v>218</v>
      </c>
      <c r="N364" t="s">
        <v>1262</v>
      </c>
    </row>
    <row r="365" spans="1:14" x14ac:dyDescent="0.35">
      <c r="A365" t="s">
        <v>1217</v>
      </c>
      <c r="B365" s="12">
        <v>44644</v>
      </c>
      <c r="C365">
        <v>0.25</v>
      </c>
      <c r="D365" t="s">
        <v>37</v>
      </c>
      <c r="E365" t="s">
        <v>1263</v>
      </c>
      <c r="F365" t="s">
        <v>1235</v>
      </c>
      <c r="G365" t="s">
        <v>45</v>
      </c>
      <c r="H365">
        <v>200</v>
      </c>
      <c r="I365">
        <v>1</v>
      </c>
      <c r="J365" t="s">
        <v>82</v>
      </c>
      <c r="K365" t="s">
        <v>218</v>
      </c>
      <c r="N365" t="s">
        <v>419</v>
      </c>
    </row>
    <row r="366" spans="1:14" x14ac:dyDescent="0.35">
      <c r="A366" t="s">
        <v>1217</v>
      </c>
      <c r="B366" s="12" t="s">
        <v>1264</v>
      </c>
      <c r="C366">
        <v>0.5</v>
      </c>
      <c r="D366" t="s">
        <v>37</v>
      </c>
      <c r="E366" t="s">
        <v>1265</v>
      </c>
      <c r="F366" t="s">
        <v>1235</v>
      </c>
      <c r="G366" t="s">
        <v>45</v>
      </c>
      <c r="H366">
        <v>5</v>
      </c>
      <c r="I366">
        <v>2</v>
      </c>
      <c r="J366" t="s">
        <v>82</v>
      </c>
      <c r="K366" t="s">
        <v>218</v>
      </c>
      <c r="N366" t="s">
        <v>1266</v>
      </c>
    </row>
    <row r="367" spans="1:14" x14ac:dyDescent="0.35">
      <c r="A367" t="s">
        <v>1382</v>
      </c>
      <c r="B367" s="12" t="s">
        <v>1383</v>
      </c>
      <c r="C367">
        <v>8</v>
      </c>
      <c r="D367" t="s">
        <v>37</v>
      </c>
      <c r="E367" t="s">
        <v>1384</v>
      </c>
      <c r="F367" t="s">
        <v>1385</v>
      </c>
      <c r="G367" t="s">
        <v>1386</v>
      </c>
      <c r="H367">
        <v>30</v>
      </c>
      <c r="I367">
        <v>6</v>
      </c>
      <c r="J367" t="s">
        <v>40</v>
      </c>
      <c r="K367" t="s">
        <v>218</v>
      </c>
      <c r="L367">
        <v>0</v>
      </c>
      <c r="M367" t="s">
        <v>32</v>
      </c>
      <c r="N367" t="s">
        <v>1387</v>
      </c>
    </row>
    <row r="368" spans="1:14" x14ac:dyDescent="0.35">
      <c r="A368" t="s">
        <v>1382</v>
      </c>
      <c r="B368" s="12" t="s">
        <v>1388</v>
      </c>
      <c r="C368">
        <v>8</v>
      </c>
      <c r="D368" t="s">
        <v>153</v>
      </c>
      <c r="E368" t="s">
        <v>1389</v>
      </c>
      <c r="F368" t="s">
        <v>1390</v>
      </c>
      <c r="G368" t="s">
        <v>1321</v>
      </c>
      <c r="H368">
        <v>10000</v>
      </c>
      <c r="I368" t="s">
        <v>476</v>
      </c>
      <c r="J368" t="s">
        <v>53</v>
      </c>
      <c r="K368" t="s">
        <v>528</v>
      </c>
      <c r="L368">
        <v>0</v>
      </c>
      <c r="M368" t="s">
        <v>32</v>
      </c>
      <c r="N368" t="s">
        <v>1391</v>
      </c>
    </row>
    <row r="369" spans="1:14" x14ac:dyDescent="0.35">
      <c r="A369" t="s">
        <v>1382</v>
      </c>
      <c r="B369" s="12" t="s">
        <v>1392</v>
      </c>
      <c r="C369">
        <v>8</v>
      </c>
      <c r="D369" t="s">
        <v>209</v>
      </c>
      <c r="E369" t="s">
        <v>1393</v>
      </c>
      <c r="F369" t="s">
        <v>33</v>
      </c>
      <c r="G369" t="s">
        <v>1394</v>
      </c>
      <c r="H369">
        <v>1300</v>
      </c>
      <c r="I369" t="s">
        <v>476</v>
      </c>
      <c r="J369" t="s">
        <v>33</v>
      </c>
      <c r="K369" t="s">
        <v>160</v>
      </c>
      <c r="L369">
        <v>0</v>
      </c>
      <c r="M369" t="s">
        <v>1395</v>
      </c>
      <c r="N369" t="s">
        <v>1396</v>
      </c>
    </row>
    <row r="370" spans="1:14" x14ac:dyDescent="0.35">
      <c r="A370" t="s">
        <v>1382</v>
      </c>
      <c r="B370" s="12" t="s">
        <v>1397</v>
      </c>
      <c r="C370">
        <v>8</v>
      </c>
      <c r="D370" t="s">
        <v>160</v>
      </c>
      <c r="E370" t="s">
        <v>1398</v>
      </c>
      <c r="F370" t="s">
        <v>1399</v>
      </c>
      <c r="G370" t="s">
        <v>1400</v>
      </c>
      <c r="H370">
        <v>700</v>
      </c>
      <c r="I370" t="s">
        <v>476</v>
      </c>
      <c r="J370" t="s">
        <v>47</v>
      </c>
      <c r="K370" t="s">
        <v>271</v>
      </c>
      <c r="L370">
        <v>0</v>
      </c>
      <c r="M370" t="s">
        <v>32</v>
      </c>
      <c r="N370" t="s">
        <v>1391</v>
      </c>
    </row>
    <row r="371" spans="1:14" x14ac:dyDescent="0.35">
      <c r="A371" t="s">
        <v>1382</v>
      </c>
      <c r="B371" s="12" t="s">
        <v>1401</v>
      </c>
      <c r="C371">
        <v>4</v>
      </c>
      <c r="D371" t="s">
        <v>153</v>
      </c>
      <c r="E371" t="s">
        <v>1402</v>
      </c>
      <c r="F371" t="s">
        <v>33</v>
      </c>
      <c r="G371" t="s">
        <v>1394</v>
      </c>
      <c r="H371">
        <v>1000</v>
      </c>
      <c r="I371" t="s">
        <v>476</v>
      </c>
      <c r="J371" t="s">
        <v>47</v>
      </c>
      <c r="K371" t="s">
        <v>160</v>
      </c>
      <c r="L371">
        <v>0</v>
      </c>
      <c r="M371" t="s">
        <v>1403</v>
      </c>
      <c r="N371" t="s">
        <v>1404</v>
      </c>
    </row>
    <row r="372" spans="1:14" x14ac:dyDescent="0.35">
      <c r="A372" t="s">
        <v>1382</v>
      </c>
      <c r="B372" s="12" t="s">
        <v>1401</v>
      </c>
      <c r="C372">
        <v>2</v>
      </c>
      <c r="D372" t="s">
        <v>28</v>
      </c>
      <c r="E372" t="s">
        <v>1405</v>
      </c>
      <c r="F372" t="s">
        <v>33</v>
      </c>
      <c r="G372" t="s">
        <v>1406</v>
      </c>
      <c r="H372">
        <v>500</v>
      </c>
      <c r="I372" t="s">
        <v>476</v>
      </c>
      <c r="J372" t="s">
        <v>47</v>
      </c>
      <c r="K372" t="s">
        <v>160</v>
      </c>
      <c r="L372">
        <v>0</v>
      </c>
      <c r="M372" t="s">
        <v>1407</v>
      </c>
      <c r="N372" t="s">
        <v>1408</v>
      </c>
    </row>
    <row r="373" spans="1:14" x14ac:dyDescent="0.35">
      <c r="A373" t="s">
        <v>1382</v>
      </c>
      <c r="B373" s="12" t="s">
        <v>1409</v>
      </c>
      <c r="C373">
        <v>2</v>
      </c>
      <c r="D373" t="s">
        <v>28</v>
      </c>
      <c r="E373" t="s">
        <v>1410</v>
      </c>
      <c r="F373" t="s">
        <v>33</v>
      </c>
      <c r="G373" t="s">
        <v>1406</v>
      </c>
      <c r="H373">
        <v>1500</v>
      </c>
      <c r="I373" t="s">
        <v>476</v>
      </c>
      <c r="J373" t="s">
        <v>47</v>
      </c>
      <c r="K373" t="s">
        <v>160</v>
      </c>
      <c r="L373">
        <v>0</v>
      </c>
      <c r="M373" t="s">
        <v>1407</v>
      </c>
      <c r="N373" t="s">
        <v>1411</v>
      </c>
    </row>
    <row r="374" spans="1:14" x14ac:dyDescent="0.35">
      <c r="A374" t="s">
        <v>1382</v>
      </c>
      <c r="B374" s="12" t="s">
        <v>1409</v>
      </c>
      <c r="C374">
        <v>8</v>
      </c>
      <c r="D374" t="s">
        <v>153</v>
      </c>
      <c r="E374" t="s">
        <v>1412</v>
      </c>
      <c r="F374" t="s">
        <v>33</v>
      </c>
      <c r="G374" t="s">
        <v>1394</v>
      </c>
      <c r="H374">
        <v>300</v>
      </c>
      <c r="I374" t="s">
        <v>476</v>
      </c>
      <c r="J374" t="s">
        <v>47</v>
      </c>
      <c r="K374" t="s">
        <v>160</v>
      </c>
      <c r="L374">
        <v>0</v>
      </c>
      <c r="M374" t="s">
        <v>155</v>
      </c>
      <c r="N374" t="s">
        <v>1413</v>
      </c>
    </row>
    <row r="375" spans="1:14" x14ac:dyDescent="0.35">
      <c r="A375" t="s">
        <v>1382</v>
      </c>
      <c r="B375" s="12" t="s">
        <v>1414</v>
      </c>
      <c r="C375">
        <v>8</v>
      </c>
      <c r="D375" t="s">
        <v>153</v>
      </c>
      <c r="E375" t="s">
        <v>1415</v>
      </c>
      <c r="F375" t="s">
        <v>33</v>
      </c>
      <c r="G375" t="s">
        <v>1394</v>
      </c>
      <c r="H375">
        <v>100</v>
      </c>
      <c r="I375" t="s">
        <v>476</v>
      </c>
      <c r="J375" t="s">
        <v>47</v>
      </c>
      <c r="K375" t="s">
        <v>160</v>
      </c>
      <c r="L375">
        <v>0</v>
      </c>
      <c r="M375" t="s">
        <v>155</v>
      </c>
      <c r="N375" t="s">
        <v>1416</v>
      </c>
    </row>
    <row r="376" spans="1:14" x14ac:dyDescent="0.35">
      <c r="A376" t="s">
        <v>1382</v>
      </c>
      <c r="B376" s="12" t="s">
        <v>1417</v>
      </c>
      <c r="C376">
        <v>8</v>
      </c>
      <c r="D376" t="s">
        <v>451</v>
      </c>
      <c r="E376" t="s">
        <v>1418</v>
      </c>
      <c r="F376" t="s">
        <v>715</v>
      </c>
      <c r="G376" t="s">
        <v>1419</v>
      </c>
      <c r="H376">
        <v>100</v>
      </c>
      <c r="I376" t="s">
        <v>476</v>
      </c>
      <c r="J376" t="s">
        <v>47</v>
      </c>
      <c r="K376" t="s">
        <v>271</v>
      </c>
      <c r="L376">
        <v>0</v>
      </c>
      <c r="M376" t="s">
        <v>32</v>
      </c>
      <c r="N376" t="s">
        <v>1391</v>
      </c>
    </row>
    <row r="377" spans="1:14" x14ac:dyDescent="0.35">
      <c r="A377" t="s">
        <v>1382</v>
      </c>
      <c r="B377" s="12" t="s">
        <v>1420</v>
      </c>
      <c r="C377">
        <v>2</v>
      </c>
      <c r="D377" t="s">
        <v>153</v>
      </c>
      <c r="E377" t="s">
        <v>1421</v>
      </c>
      <c r="F377" t="s">
        <v>33</v>
      </c>
      <c r="G377" t="s">
        <v>1394</v>
      </c>
      <c r="H377">
        <v>100</v>
      </c>
      <c r="I377" t="s">
        <v>476</v>
      </c>
      <c r="J377" t="s">
        <v>47</v>
      </c>
      <c r="K377" t="s">
        <v>160</v>
      </c>
      <c r="L377">
        <v>0</v>
      </c>
      <c r="M377" t="s">
        <v>155</v>
      </c>
      <c r="N377" t="s">
        <v>1422</v>
      </c>
    </row>
    <row r="378" spans="1:14" x14ac:dyDescent="0.35">
      <c r="A378" t="s">
        <v>1382</v>
      </c>
      <c r="B378" s="12" t="s">
        <v>1420</v>
      </c>
      <c r="C378">
        <v>2</v>
      </c>
      <c r="D378" t="s">
        <v>28</v>
      </c>
      <c r="E378" t="s">
        <v>1423</v>
      </c>
      <c r="F378" t="s">
        <v>33</v>
      </c>
      <c r="G378" t="s">
        <v>1419</v>
      </c>
      <c r="H378">
        <v>200</v>
      </c>
      <c r="I378" t="s">
        <v>476</v>
      </c>
      <c r="J378" t="s">
        <v>47</v>
      </c>
      <c r="K378" t="s">
        <v>160</v>
      </c>
      <c r="L378">
        <v>0</v>
      </c>
      <c r="M378" t="s">
        <v>1407</v>
      </c>
      <c r="N378" t="s">
        <v>1424</v>
      </c>
    </row>
    <row r="379" spans="1:14" x14ac:dyDescent="0.35">
      <c r="A379" t="s">
        <v>1382</v>
      </c>
      <c r="B379" s="12" t="s">
        <v>1425</v>
      </c>
      <c r="C379">
        <v>8</v>
      </c>
      <c r="D379" t="s">
        <v>451</v>
      </c>
      <c r="E379" t="s">
        <v>1426</v>
      </c>
      <c r="F379" t="s">
        <v>1427</v>
      </c>
      <c r="G379" t="s">
        <v>1419</v>
      </c>
      <c r="H379">
        <v>100</v>
      </c>
      <c r="I379" t="s">
        <v>476</v>
      </c>
      <c r="J379" t="s">
        <v>47</v>
      </c>
      <c r="K379" t="s">
        <v>271</v>
      </c>
      <c r="L379">
        <v>0</v>
      </c>
      <c r="M379" t="s">
        <v>32</v>
      </c>
      <c r="N379" t="s">
        <v>1391</v>
      </c>
    </row>
    <row r="380" spans="1:14" x14ac:dyDescent="0.35">
      <c r="A380" t="s">
        <v>1382</v>
      </c>
      <c r="B380" s="12" t="s">
        <v>1428</v>
      </c>
      <c r="C380">
        <v>8</v>
      </c>
      <c r="D380" t="s">
        <v>153</v>
      </c>
      <c r="E380" t="s">
        <v>1429</v>
      </c>
      <c r="F380" t="s">
        <v>33</v>
      </c>
      <c r="G380" t="s">
        <v>1394</v>
      </c>
      <c r="H380">
        <v>100</v>
      </c>
      <c r="I380" t="s">
        <v>476</v>
      </c>
      <c r="J380" t="s">
        <v>47</v>
      </c>
      <c r="K380" t="s">
        <v>160</v>
      </c>
      <c r="L380">
        <v>0</v>
      </c>
      <c r="M380" t="s">
        <v>155</v>
      </c>
      <c r="N380" t="s">
        <v>1430</v>
      </c>
    </row>
    <row r="381" spans="1:14" x14ac:dyDescent="0.35">
      <c r="A381" t="s">
        <v>1382</v>
      </c>
      <c r="B381" s="12" t="s">
        <v>1428</v>
      </c>
      <c r="C381">
        <v>2</v>
      </c>
      <c r="D381" t="s">
        <v>28</v>
      </c>
      <c r="E381" t="s">
        <v>1431</v>
      </c>
      <c r="F381" t="s">
        <v>33</v>
      </c>
      <c r="G381" t="s">
        <v>1432</v>
      </c>
      <c r="H381">
        <v>200</v>
      </c>
      <c r="I381" t="s">
        <v>476</v>
      </c>
      <c r="J381" t="s">
        <v>47</v>
      </c>
      <c r="K381" t="s">
        <v>160</v>
      </c>
      <c r="L381">
        <v>0</v>
      </c>
      <c r="M381" t="s">
        <v>1407</v>
      </c>
      <c r="N381" t="s">
        <v>1433</v>
      </c>
    </row>
    <row r="382" spans="1:14" x14ac:dyDescent="0.35">
      <c r="A382" t="s">
        <v>1382</v>
      </c>
      <c r="B382" s="12" t="s">
        <v>1434</v>
      </c>
      <c r="C382">
        <v>4</v>
      </c>
      <c r="D382" t="s">
        <v>153</v>
      </c>
      <c r="E382" t="s">
        <v>1435</v>
      </c>
      <c r="F382" t="s">
        <v>33</v>
      </c>
      <c r="G382" t="s">
        <v>1394</v>
      </c>
      <c r="H382">
        <v>500</v>
      </c>
      <c r="I382" t="s">
        <v>476</v>
      </c>
      <c r="J382" t="s">
        <v>47</v>
      </c>
      <c r="K382" t="s">
        <v>160</v>
      </c>
      <c r="L382">
        <v>0</v>
      </c>
      <c r="M382" t="s">
        <v>155</v>
      </c>
      <c r="N382" t="s">
        <v>1436</v>
      </c>
    </row>
    <row r="383" spans="1:14" x14ac:dyDescent="0.35">
      <c r="A383" t="s">
        <v>1382</v>
      </c>
      <c r="B383" s="12" t="s">
        <v>1437</v>
      </c>
      <c r="C383">
        <v>4</v>
      </c>
      <c r="D383" t="s">
        <v>153</v>
      </c>
      <c r="E383" t="s">
        <v>1438</v>
      </c>
      <c r="F383" t="s">
        <v>33</v>
      </c>
      <c r="G383" t="s">
        <v>1394</v>
      </c>
      <c r="H383">
        <v>100</v>
      </c>
      <c r="I383" t="s">
        <v>476</v>
      </c>
      <c r="J383" t="s">
        <v>47</v>
      </c>
      <c r="K383" t="s">
        <v>160</v>
      </c>
      <c r="L383">
        <v>0</v>
      </c>
      <c r="M383" t="s">
        <v>155</v>
      </c>
      <c r="N383" t="s">
        <v>1439</v>
      </c>
    </row>
    <row r="384" spans="1:14" x14ac:dyDescent="0.35">
      <c r="A384" t="s">
        <v>1382</v>
      </c>
      <c r="B384" s="12">
        <v>44233</v>
      </c>
      <c r="C384">
        <v>8</v>
      </c>
      <c r="D384" t="s">
        <v>160</v>
      </c>
      <c r="E384" t="s">
        <v>1440</v>
      </c>
      <c r="F384" t="s">
        <v>1441</v>
      </c>
      <c r="G384" t="s">
        <v>1442</v>
      </c>
      <c r="H384">
        <v>10000</v>
      </c>
      <c r="I384" t="s">
        <v>476</v>
      </c>
      <c r="J384" t="s">
        <v>40</v>
      </c>
      <c r="K384" t="s">
        <v>160</v>
      </c>
      <c r="L384">
        <v>0</v>
      </c>
      <c r="M384" t="s">
        <v>1443</v>
      </c>
      <c r="N384" t="s">
        <v>1444</v>
      </c>
    </row>
    <row r="385" spans="1:14" x14ac:dyDescent="0.35">
      <c r="A385" t="s">
        <v>1382</v>
      </c>
      <c r="B385" s="12" t="s">
        <v>1445</v>
      </c>
      <c r="C385">
        <v>8</v>
      </c>
      <c r="D385" t="s">
        <v>575</v>
      </c>
      <c r="E385" t="s">
        <v>1446</v>
      </c>
      <c r="F385" t="s">
        <v>1447</v>
      </c>
      <c r="G385" t="s">
        <v>1448</v>
      </c>
      <c r="H385">
        <v>10000</v>
      </c>
      <c r="I385" t="s">
        <v>476</v>
      </c>
      <c r="J385" t="s">
        <v>40</v>
      </c>
      <c r="K385" t="s">
        <v>160</v>
      </c>
      <c r="L385">
        <v>0</v>
      </c>
      <c r="M385" t="s">
        <v>475</v>
      </c>
      <c r="N385" t="s">
        <v>1449</v>
      </c>
    </row>
    <row r="386" spans="1:14" x14ac:dyDescent="0.35">
      <c r="A386" t="s">
        <v>1382</v>
      </c>
      <c r="B386" s="12" t="s">
        <v>1450</v>
      </c>
      <c r="C386">
        <v>4</v>
      </c>
      <c r="D386" t="s">
        <v>575</v>
      </c>
      <c r="E386" t="s">
        <v>1451</v>
      </c>
      <c r="F386" t="s">
        <v>33</v>
      </c>
      <c r="G386" t="s">
        <v>1452</v>
      </c>
      <c r="H386">
        <v>500000</v>
      </c>
      <c r="I386" t="s">
        <v>476</v>
      </c>
      <c r="J386" t="s">
        <v>53</v>
      </c>
      <c r="K386" t="s">
        <v>160</v>
      </c>
      <c r="L386">
        <v>0</v>
      </c>
      <c r="M386" t="s">
        <v>1407</v>
      </c>
      <c r="N386" t="s">
        <v>1453</v>
      </c>
    </row>
    <row r="387" spans="1:14" x14ac:dyDescent="0.35">
      <c r="A387" t="s">
        <v>1382</v>
      </c>
      <c r="B387" s="12">
        <v>44344</v>
      </c>
      <c r="C387">
        <v>8</v>
      </c>
      <c r="D387" t="s">
        <v>160</v>
      </c>
      <c r="E387" t="s">
        <v>1454</v>
      </c>
      <c r="F387" t="s">
        <v>33</v>
      </c>
      <c r="G387" t="s">
        <v>1455</v>
      </c>
      <c r="H387">
        <v>2000</v>
      </c>
      <c r="I387" t="s">
        <v>476</v>
      </c>
      <c r="J387" t="s">
        <v>47</v>
      </c>
      <c r="K387" t="s">
        <v>160</v>
      </c>
      <c r="L387">
        <v>0</v>
      </c>
      <c r="M387" t="s">
        <v>1456</v>
      </c>
      <c r="N387" t="s">
        <v>1457</v>
      </c>
    </row>
    <row r="388" spans="1:14" x14ac:dyDescent="0.35">
      <c r="A388" t="s">
        <v>1382</v>
      </c>
      <c r="B388" s="12">
        <v>44622</v>
      </c>
      <c r="C388">
        <v>8</v>
      </c>
      <c r="D388" t="s">
        <v>259</v>
      </c>
      <c r="E388" t="s">
        <v>1458</v>
      </c>
      <c r="F388" t="s">
        <v>1459</v>
      </c>
      <c r="G388" t="s">
        <v>1460</v>
      </c>
      <c r="H388">
        <v>1000</v>
      </c>
      <c r="I388" t="s">
        <v>1461</v>
      </c>
      <c r="J388" t="s">
        <v>82</v>
      </c>
      <c r="K388" t="s">
        <v>141</v>
      </c>
      <c r="L388">
        <v>5</v>
      </c>
      <c r="M388" t="s">
        <v>1407</v>
      </c>
      <c r="N388" t="s">
        <v>1462</v>
      </c>
    </row>
    <row r="389" spans="1:14" x14ac:dyDescent="0.35">
      <c r="A389" t="s">
        <v>1382</v>
      </c>
      <c r="B389" s="12">
        <v>44824</v>
      </c>
      <c r="C389">
        <v>8</v>
      </c>
      <c r="D389" t="s">
        <v>209</v>
      </c>
      <c r="E389" t="s">
        <v>1463</v>
      </c>
      <c r="F389" t="s">
        <v>1464</v>
      </c>
      <c r="G389" t="s">
        <v>1386</v>
      </c>
      <c r="H389">
        <v>50</v>
      </c>
      <c r="I389" t="s">
        <v>1465</v>
      </c>
      <c r="J389" t="s">
        <v>82</v>
      </c>
      <c r="K389" t="s">
        <v>141</v>
      </c>
      <c r="L389">
        <v>0</v>
      </c>
      <c r="N389" t="s">
        <v>1387</v>
      </c>
    </row>
    <row r="390" spans="1:14" x14ac:dyDescent="0.35">
      <c r="A390" t="s">
        <v>1382</v>
      </c>
      <c r="B390" s="12" t="s">
        <v>1466</v>
      </c>
      <c r="C390">
        <v>2</v>
      </c>
      <c r="D390" t="s">
        <v>28</v>
      </c>
      <c r="E390" t="s">
        <v>1467</v>
      </c>
      <c r="F390" t="s">
        <v>33</v>
      </c>
      <c r="G390" t="s">
        <v>1406</v>
      </c>
      <c r="H390">
        <v>1000</v>
      </c>
      <c r="I390" t="s">
        <v>476</v>
      </c>
      <c r="J390" t="s">
        <v>47</v>
      </c>
      <c r="K390" t="s">
        <v>160</v>
      </c>
      <c r="L390">
        <v>0</v>
      </c>
      <c r="M390" t="s">
        <v>1407</v>
      </c>
      <c r="N390" t="s">
        <v>1468</v>
      </c>
    </row>
    <row r="391" spans="1:14" x14ac:dyDescent="0.35">
      <c r="A391" t="s">
        <v>1382</v>
      </c>
      <c r="B391" s="12" t="s">
        <v>1466</v>
      </c>
      <c r="C391">
        <v>4</v>
      </c>
      <c r="D391" t="s">
        <v>153</v>
      </c>
      <c r="E391" t="s">
        <v>1469</v>
      </c>
      <c r="F391" t="s">
        <v>33</v>
      </c>
      <c r="G391" t="s">
        <v>1394</v>
      </c>
      <c r="H391">
        <v>1000</v>
      </c>
      <c r="I391" t="s">
        <v>476</v>
      </c>
      <c r="J391" t="s">
        <v>47</v>
      </c>
      <c r="K391" t="s">
        <v>160</v>
      </c>
      <c r="L391">
        <v>0</v>
      </c>
      <c r="M391" t="s">
        <v>1403</v>
      </c>
      <c r="N391" t="s">
        <v>1470</v>
      </c>
    </row>
    <row r="392" spans="1:14" x14ac:dyDescent="0.35">
      <c r="A392" t="s">
        <v>1382</v>
      </c>
      <c r="B392" s="12" t="s">
        <v>1471</v>
      </c>
      <c r="C392">
        <v>8</v>
      </c>
      <c r="D392" t="s">
        <v>434</v>
      </c>
      <c r="E392" t="s">
        <v>1472</v>
      </c>
      <c r="F392" t="s">
        <v>1447</v>
      </c>
      <c r="G392" t="s">
        <v>1473</v>
      </c>
      <c r="H392">
        <v>20</v>
      </c>
      <c r="I392">
        <v>1</v>
      </c>
      <c r="J392" t="s">
        <v>82</v>
      </c>
      <c r="K392" t="s">
        <v>271</v>
      </c>
      <c r="L392">
        <v>0</v>
      </c>
      <c r="M392" t="s">
        <v>32</v>
      </c>
      <c r="N392" t="s">
        <v>1387</v>
      </c>
    </row>
    <row r="393" spans="1:14" x14ac:dyDescent="0.35">
      <c r="A393" t="s">
        <v>1382</v>
      </c>
      <c r="B393" s="12" t="s">
        <v>1474</v>
      </c>
      <c r="C393">
        <v>2</v>
      </c>
      <c r="D393" t="s">
        <v>28</v>
      </c>
      <c r="E393" t="s">
        <v>1475</v>
      </c>
      <c r="F393" t="s">
        <v>33</v>
      </c>
      <c r="G393" t="s">
        <v>1476</v>
      </c>
      <c r="H393">
        <v>200</v>
      </c>
      <c r="I393" t="s">
        <v>476</v>
      </c>
      <c r="J393" t="s">
        <v>47</v>
      </c>
      <c r="K393" t="s">
        <v>160</v>
      </c>
      <c r="L393">
        <v>0</v>
      </c>
      <c r="M393" t="s">
        <v>1407</v>
      </c>
      <c r="N393" t="s">
        <v>1477</v>
      </c>
    </row>
    <row r="394" spans="1:14" x14ac:dyDescent="0.35">
      <c r="A394" t="s">
        <v>1382</v>
      </c>
      <c r="B394" s="12" t="s">
        <v>1474</v>
      </c>
      <c r="C394">
        <v>4</v>
      </c>
      <c r="D394" t="s">
        <v>153</v>
      </c>
      <c r="E394" t="s">
        <v>1478</v>
      </c>
      <c r="F394" t="s">
        <v>33</v>
      </c>
      <c r="G394" t="s">
        <v>1479</v>
      </c>
      <c r="H394">
        <v>100</v>
      </c>
      <c r="I394" t="s">
        <v>476</v>
      </c>
      <c r="J394" t="s">
        <v>47</v>
      </c>
      <c r="K394" t="s">
        <v>160</v>
      </c>
      <c r="L394">
        <v>0</v>
      </c>
      <c r="M394" t="s">
        <v>155</v>
      </c>
      <c r="N394" t="s">
        <v>1480</v>
      </c>
    </row>
    <row r="395" spans="1:14" x14ac:dyDescent="0.35">
      <c r="A395" t="s">
        <v>1382</v>
      </c>
      <c r="B395" s="12" t="s">
        <v>1481</v>
      </c>
      <c r="C395">
        <v>8</v>
      </c>
      <c r="D395" t="s">
        <v>434</v>
      </c>
      <c r="E395" t="s">
        <v>1482</v>
      </c>
      <c r="F395" t="s">
        <v>1447</v>
      </c>
      <c r="G395" t="s">
        <v>1473</v>
      </c>
      <c r="H395">
        <v>15</v>
      </c>
      <c r="I395">
        <v>1</v>
      </c>
      <c r="J395" t="s">
        <v>82</v>
      </c>
      <c r="K395" t="s">
        <v>271</v>
      </c>
      <c r="L395">
        <v>0</v>
      </c>
      <c r="M395" t="s">
        <v>32</v>
      </c>
      <c r="N395" t="s">
        <v>1387</v>
      </c>
    </row>
    <row r="396" spans="1:14" x14ac:dyDescent="0.35">
      <c r="A396" t="s">
        <v>1382</v>
      </c>
      <c r="B396" s="12" t="s">
        <v>1483</v>
      </c>
      <c r="C396">
        <v>8</v>
      </c>
      <c r="D396" t="s">
        <v>153</v>
      </c>
      <c r="E396" t="s">
        <v>1484</v>
      </c>
      <c r="F396" t="s">
        <v>33</v>
      </c>
      <c r="G396" t="s">
        <v>1479</v>
      </c>
      <c r="H396">
        <v>100</v>
      </c>
      <c r="I396" t="s">
        <v>476</v>
      </c>
      <c r="J396" t="s">
        <v>47</v>
      </c>
      <c r="K396" t="s">
        <v>160</v>
      </c>
      <c r="L396">
        <v>0</v>
      </c>
      <c r="M396" t="s">
        <v>1403</v>
      </c>
      <c r="N396" t="s">
        <v>1485</v>
      </c>
    </row>
    <row r="397" spans="1:14" x14ac:dyDescent="0.35">
      <c r="A397" t="s">
        <v>1382</v>
      </c>
      <c r="B397" s="12">
        <v>44845</v>
      </c>
      <c r="C397">
        <v>4</v>
      </c>
      <c r="D397" t="s">
        <v>259</v>
      </c>
      <c r="E397" t="s">
        <v>1486</v>
      </c>
      <c r="F397" t="s">
        <v>1487</v>
      </c>
      <c r="G397" t="s">
        <v>1321</v>
      </c>
      <c r="H397">
        <v>5</v>
      </c>
      <c r="I397">
        <v>3</v>
      </c>
      <c r="J397" t="s">
        <v>53</v>
      </c>
      <c r="K397" t="s">
        <v>327</v>
      </c>
      <c r="L397">
        <v>0</v>
      </c>
      <c r="M397" t="s">
        <v>32</v>
      </c>
      <c r="N397" t="s">
        <v>1391</v>
      </c>
    </row>
    <row r="398" spans="1:14" x14ac:dyDescent="0.35">
      <c r="A398" t="s">
        <v>1382</v>
      </c>
      <c r="B398" s="12" t="s">
        <v>1488</v>
      </c>
      <c r="C398">
        <v>4</v>
      </c>
      <c r="D398" t="s">
        <v>153</v>
      </c>
      <c r="E398" t="s">
        <v>1489</v>
      </c>
      <c r="F398" t="s">
        <v>33</v>
      </c>
      <c r="G398" t="s">
        <v>1321</v>
      </c>
      <c r="H398">
        <v>200</v>
      </c>
      <c r="I398" t="s">
        <v>476</v>
      </c>
      <c r="J398" t="s">
        <v>47</v>
      </c>
      <c r="K398" t="s">
        <v>160</v>
      </c>
      <c r="L398">
        <v>0</v>
      </c>
      <c r="M398" t="s">
        <v>1403</v>
      </c>
      <c r="N398" t="s">
        <v>1490</v>
      </c>
    </row>
    <row r="399" spans="1:14" x14ac:dyDescent="0.35">
      <c r="A399" t="s">
        <v>1382</v>
      </c>
      <c r="B399" s="12" t="s">
        <v>1491</v>
      </c>
      <c r="C399">
        <v>8</v>
      </c>
      <c r="D399" t="s">
        <v>451</v>
      </c>
      <c r="E399" t="s">
        <v>1492</v>
      </c>
      <c r="F399" t="s">
        <v>1493</v>
      </c>
      <c r="G399" t="s">
        <v>1494</v>
      </c>
      <c r="H399">
        <v>200</v>
      </c>
      <c r="I399">
        <v>50</v>
      </c>
      <c r="J399" t="s">
        <v>47</v>
      </c>
      <c r="K399" t="s">
        <v>141</v>
      </c>
      <c r="L399">
        <v>0</v>
      </c>
      <c r="M399" t="s">
        <v>32</v>
      </c>
      <c r="N399" t="s">
        <v>1386</v>
      </c>
    </row>
    <row r="400" spans="1:14" x14ac:dyDescent="0.35">
      <c r="A400" t="s">
        <v>1382</v>
      </c>
      <c r="B400" s="12" t="s">
        <v>1495</v>
      </c>
      <c r="C400">
        <v>2</v>
      </c>
      <c r="D400" t="s">
        <v>28</v>
      </c>
      <c r="E400" t="s">
        <v>1496</v>
      </c>
      <c r="F400" t="s">
        <v>33</v>
      </c>
      <c r="G400" t="s">
        <v>1494</v>
      </c>
      <c r="H400">
        <v>200</v>
      </c>
      <c r="I400" t="s">
        <v>476</v>
      </c>
      <c r="J400" t="s">
        <v>47</v>
      </c>
      <c r="K400" t="s">
        <v>160</v>
      </c>
      <c r="L400">
        <v>0</v>
      </c>
      <c r="M400" t="s">
        <v>1407</v>
      </c>
      <c r="N400" t="s">
        <v>1497</v>
      </c>
    </row>
    <row r="401" spans="1:14" x14ac:dyDescent="0.35">
      <c r="A401" t="s">
        <v>1382</v>
      </c>
      <c r="B401" s="12" t="s">
        <v>1495</v>
      </c>
      <c r="C401">
        <v>4</v>
      </c>
      <c r="D401" t="s">
        <v>153</v>
      </c>
      <c r="E401" t="s">
        <v>1498</v>
      </c>
      <c r="F401" t="s">
        <v>33</v>
      </c>
      <c r="G401" t="s">
        <v>1494</v>
      </c>
      <c r="H401">
        <v>200</v>
      </c>
      <c r="I401" t="s">
        <v>476</v>
      </c>
      <c r="J401" t="s">
        <v>47</v>
      </c>
      <c r="K401" t="s">
        <v>160</v>
      </c>
      <c r="L401">
        <v>0</v>
      </c>
      <c r="M401" t="s">
        <v>155</v>
      </c>
      <c r="N401" t="s">
        <v>1499</v>
      </c>
    </row>
    <row r="402" spans="1:14" x14ac:dyDescent="0.35">
      <c r="A402" t="s">
        <v>1382</v>
      </c>
      <c r="B402" s="12" t="s">
        <v>1500</v>
      </c>
      <c r="C402">
        <v>8</v>
      </c>
      <c r="D402" t="s">
        <v>451</v>
      </c>
      <c r="E402" t="s">
        <v>1501</v>
      </c>
      <c r="F402" t="s">
        <v>789</v>
      </c>
      <c r="G402" t="s">
        <v>1494</v>
      </c>
      <c r="H402">
        <v>50</v>
      </c>
      <c r="I402">
        <v>30</v>
      </c>
      <c r="J402" t="s">
        <v>47</v>
      </c>
      <c r="K402" t="s">
        <v>327</v>
      </c>
      <c r="L402">
        <v>0</v>
      </c>
      <c r="M402" t="s">
        <v>32</v>
      </c>
      <c r="N402" t="s">
        <v>32</v>
      </c>
    </row>
    <row r="403" spans="1:14" x14ac:dyDescent="0.35">
      <c r="A403" t="s">
        <v>1382</v>
      </c>
      <c r="B403" s="12" t="s">
        <v>1502</v>
      </c>
      <c r="C403">
        <v>4</v>
      </c>
      <c r="D403" t="s">
        <v>153</v>
      </c>
      <c r="E403" t="s">
        <v>1503</v>
      </c>
      <c r="F403" t="s">
        <v>33</v>
      </c>
      <c r="G403" t="s">
        <v>1494</v>
      </c>
      <c r="H403">
        <v>200</v>
      </c>
      <c r="I403" t="s">
        <v>476</v>
      </c>
      <c r="J403" t="s">
        <v>47</v>
      </c>
      <c r="K403" t="s">
        <v>160</v>
      </c>
      <c r="L403">
        <v>0</v>
      </c>
      <c r="M403" t="s">
        <v>1403</v>
      </c>
      <c r="N403" t="s">
        <v>1504</v>
      </c>
    </row>
    <row r="404" spans="1:14" x14ac:dyDescent="0.35">
      <c r="A404" t="s">
        <v>1605</v>
      </c>
      <c r="B404" s="12" t="s">
        <v>1401</v>
      </c>
      <c r="C404">
        <v>2</v>
      </c>
      <c r="D404" t="s">
        <v>28</v>
      </c>
      <c r="E404" t="s">
        <v>1629</v>
      </c>
      <c r="F404" t="s">
        <v>33</v>
      </c>
      <c r="G404" t="s">
        <v>1406</v>
      </c>
      <c r="H404">
        <v>500</v>
      </c>
      <c r="I404" t="s">
        <v>476</v>
      </c>
      <c r="J404" t="s">
        <v>47</v>
      </c>
      <c r="K404" t="s">
        <v>160</v>
      </c>
      <c r="L404">
        <v>0</v>
      </c>
      <c r="M404" t="s">
        <v>1407</v>
      </c>
    </row>
    <row r="405" spans="1:14" x14ac:dyDescent="0.35">
      <c r="A405" t="s">
        <v>1605</v>
      </c>
      <c r="B405" s="12" t="s">
        <v>1409</v>
      </c>
      <c r="C405">
        <v>2</v>
      </c>
      <c r="D405" t="s">
        <v>28</v>
      </c>
      <c r="E405" t="s">
        <v>1630</v>
      </c>
      <c r="F405" t="s">
        <v>33</v>
      </c>
      <c r="G405" t="s">
        <v>1406</v>
      </c>
      <c r="H405">
        <v>1500</v>
      </c>
      <c r="I405" t="s">
        <v>476</v>
      </c>
      <c r="J405" t="s">
        <v>47</v>
      </c>
      <c r="K405" t="s">
        <v>160</v>
      </c>
      <c r="L405">
        <v>0</v>
      </c>
      <c r="M405" t="s">
        <v>1407</v>
      </c>
    </row>
    <row r="406" spans="1:14" x14ac:dyDescent="0.35">
      <c r="A406" t="s">
        <v>1605</v>
      </c>
      <c r="B406" s="12" t="s">
        <v>1417</v>
      </c>
      <c r="C406">
        <v>8</v>
      </c>
      <c r="D406" t="s">
        <v>451</v>
      </c>
      <c r="E406" t="s">
        <v>1418</v>
      </c>
      <c r="F406" t="s">
        <v>715</v>
      </c>
      <c r="G406" t="s">
        <v>1419</v>
      </c>
      <c r="H406">
        <v>100</v>
      </c>
      <c r="I406" t="s">
        <v>476</v>
      </c>
      <c r="J406" t="s">
        <v>47</v>
      </c>
      <c r="K406" t="s">
        <v>271</v>
      </c>
      <c r="L406">
        <v>0</v>
      </c>
      <c r="M406" t="s">
        <v>32</v>
      </c>
    </row>
    <row r="407" spans="1:14" x14ac:dyDescent="0.35">
      <c r="A407" t="s">
        <v>1605</v>
      </c>
      <c r="B407" s="12" t="s">
        <v>1425</v>
      </c>
      <c r="C407">
        <v>8</v>
      </c>
      <c r="D407" t="s">
        <v>451</v>
      </c>
      <c r="E407" t="s">
        <v>1426</v>
      </c>
      <c r="F407" t="s">
        <v>1427</v>
      </c>
      <c r="G407" t="s">
        <v>1419</v>
      </c>
      <c r="H407">
        <v>100</v>
      </c>
      <c r="I407" t="s">
        <v>476</v>
      </c>
      <c r="J407" t="s">
        <v>47</v>
      </c>
      <c r="K407" t="s">
        <v>271</v>
      </c>
      <c r="L407">
        <v>0</v>
      </c>
      <c r="M407" t="s">
        <v>32</v>
      </c>
      <c r="N407" t="s">
        <v>1391</v>
      </c>
    </row>
    <row r="408" spans="1:14" x14ac:dyDescent="0.35">
      <c r="A408" t="s">
        <v>1605</v>
      </c>
      <c r="B408" s="12" t="s">
        <v>1428</v>
      </c>
      <c r="C408">
        <v>2</v>
      </c>
      <c r="D408" t="s">
        <v>28</v>
      </c>
      <c r="E408" t="s">
        <v>1431</v>
      </c>
      <c r="F408" t="s">
        <v>33</v>
      </c>
      <c r="G408" t="s">
        <v>1432</v>
      </c>
      <c r="H408">
        <v>200</v>
      </c>
      <c r="I408" t="s">
        <v>476</v>
      </c>
      <c r="J408" t="s">
        <v>47</v>
      </c>
      <c r="K408" t="s">
        <v>160</v>
      </c>
      <c r="L408">
        <v>0</v>
      </c>
      <c r="M408" t="s">
        <v>1407</v>
      </c>
    </row>
    <row r="409" spans="1:14" x14ac:dyDescent="0.35">
      <c r="A409" t="s">
        <v>1605</v>
      </c>
      <c r="B409" s="12">
        <v>44845</v>
      </c>
      <c r="C409">
        <v>4</v>
      </c>
      <c r="D409" t="s">
        <v>259</v>
      </c>
      <c r="E409" t="s">
        <v>1486</v>
      </c>
      <c r="F409" t="s">
        <v>1487</v>
      </c>
      <c r="G409" t="s">
        <v>1321</v>
      </c>
      <c r="H409">
        <v>5</v>
      </c>
      <c r="I409">
        <v>3</v>
      </c>
      <c r="J409" t="s">
        <v>53</v>
      </c>
      <c r="K409" t="s">
        <v>327</v>
      </c>
      <c r="L409">
        <v>0</v>
      </c>
      <c r="M409" t="s">
        <v>1631</v>
      </c>
      <c r="N409" t="s">
        <v>1391</v>
      </c>
    </row>
    <row r="410" spans="1:14" x14ac:dyDescent="0.35">
      <c r="A410" t="s">
        <v>1605</v>
      </c>
      <c r="B410" s="12" t="s">
        <v>1491</v>
      </c>
      <c r="C410">
        <v>8</v>
      </c>
      <c r="D410" t="s">
        <v>451</v>
      </c>
      <c r="E410" t="s">
        <v>1492</v>
      </c>
      <c r="F410" t="s">
        <v>1493</v>
      </c>
      <c r="G410" t="s">
        <v>1494</v>
      </c>
      <c r="H410">
        <v>200</v>
      </c>
      <c r="I410">
        <v>50</v>
      </c>
      <c r="J410" t="s">
        <v>47</v>
      </c>
      <c r="K410" t="s">
        <v>141</v>
      </c>
      <c r="L410">
        <v>0</v>
      </c>
      <c r="M410" t="s">
        <v>1632</v>
      </c>
      <c r="N410" t="s">
        <v>1386</v>
      </c>
    </row>
    <row r="411" spans="1:14" x14ac:dyDescent="0.35">
      <c r="A411" t="s">
        <v>1605</v>
      </c>
      <c r="B411" s="12" t="s">
        <v>1500</v>
      </c>
      <c r="C411">
        <v>8</v>
      </c>
      <c r="D411" t="s">
        <v>451</v>
      </c>
      <c r="E411" t="s">
        <v>1501</v>
      </c>
      <c r="F411" t="s">
        <v>789</v>
      </c>
      <c r="G411" t="s">
        <v>1494</v>
      </c>
      <c r="H411">
        <v>50</v>
      </c>
      <c r="I411">
        <v>30</v>
      </c>
      <c r="J411" t="s">
        <v>47</v>
      </c>
      <c r="K411" t="s">
        <v>327</v>
      </c>
      <c r="L411">
        <v>0</v>
      </c>
      <c r="M411" t="s">
        <v>1633</v>
      </c>
      <c r="N411" t="s">
        <v>32</v>
      </c>
    </row>
    <row r="412" spans="1:14" x14ac:dyDescent="0.35">
      <c r="A412" t="s">
        <v>1605</v>
      </c>
      <c r="B412" s="12" t="s">
        <v>1642</v>
      </c>
      <c r="C412">
        <v>2</v>
      </c>
      <c r="D412" t="s">
        <v>28</v>
      </c>
      <c r="E412" t="s">
        <v>1643</v>
      </c>
      <c r="F412" t="s">
        <v>275</v>
      </c>
      <c r="G412" t="s">
        <v>1473</v>
      </c>
      <c r="H412">
        <v>1000</v>
      </c>
      <c r="I412" t="s">
        <v>476</v>
      </c>
      <c r="J412" t="s">
        <v>82</v>
      </c>
      <c r="K412" t="s">
        <v>160</v>
      </c>
      <c r="L412">
        <v>0</v>
      </c>
      <c r="M412" t="s">
        <v>1644</v>
      </c>
    </row>
    <row r="413" spans="1:14" x14ac:dyDescent="0.35">
      <c r="A413" t="s">
        <v>1605</v>
      </c>
      <c r="B413" s="12" t="s">
        <v>1642</v>
      </c>
      <c r="C413">
        <v>4</v>
      </c>
      <c r="D413" t="s">
        <v>451</v>
      </c>
      <c r="E413" t="s">
        <v>1645</v>
      </c>
      <c r="F413" t="s">
        <v>1487</v>
      </c>
      <c r="G413" t="s">
        <v>1473</v>
      </c>
      <c r="H413">
        <v>750</v>
      </c>
      <c r="I413" t="s">
        <v>476</v>
      </c>
      <c r="J413" t="s">
        <v>82</v>
      </c>
      <c r="K413" t="s">
        <v>528</v>
      </c>
      <c r="L413">
        <v>0</v>
      </c>
    </row>
    <row r="414" spans="1:14" x14ac:dyDescent="0.35">
      <c r="A414" t="s">
        <v>1605</v>
      </c>
      <c r="B414" s="12" t="s">
        <v>1428</v>
      </c>
      <c r="C414">
        <v>8</v>
      </c>
      <c r="D414" t="s">
        <v>153</v>
      </c>
      <c r="E414" t="s">
        <v>1429</v>
      </c>
      <c r="F414" t="s">
        <v>33</v>
      </c>
      <c r="G414" t="s">
        <v>1394</v>
      </c>
      <c r="H414">
        <v>100</v>
      </c>
      <c r="I414" t="s">
        <v>476</v>
      </c>
      <c r="J414" t="s">
        <v>47</v>
      </c>
      <c r="K414" t="s">
        <v>160</v>
      </c>
      <c r="L414">
        <v>0</v>
      </c>
      <c r="N414" t="s">
        <v>155</v>
      </c>
    </row>
    <row r="415" spans="1:14" x14ac:dyDescent="0.35">
      <c r="A415" t="s">
        <v>1605</v>
      </c>
      <c r="B415" s="12" t="s">
        <v>1642</v>
      </c>
      <c r="C415">
        <v>2</v>
      </c>
      <c r="D415" t="s">
        <v>153</v>
      </c>
      <c r="E415" t="s">
        <v>1646</v>
      </c>
      <c r="F415" t="s">
        <v>275</v>
      </c>
      <c r="G415" t="s">
        <v>1473</v>
      </c>
      <c r="H415">
        <v>1000</v>
      </c>
      <c r="I415" t="s">
        <v>476</v>
      </c>
      <c r="J415" t="s">
        <v>82</v>
      </c>
      <c r="K415" t="s">
        <v>160</v>
      </c>
    </row>
    <row r="416" spans="1:14" x14ac:dyDescent="0.35">
      <c r="A416" t="s">
        <v>1605</v>
      </c>
      <c r="B416" s="12" t="s">
        <v>443</v>
      </c>
      <c r="C416">
        <v>4</v>
      </c>
      <c r="D416" t="s">
        <v>153</v>
      </c>
      <c r="E416" t="s">
        <v>1647</v>
      </c>
      <c r="F416" t="s">
        <v>275</v>
      </c>
      <c r="G416" t="s">
        <v>1473</v>
      </c>
      <c r="H416">
        <v>1500</v>
      </c>
      <c r="I416">
        <v>3</v>
      </c>
      <c r="J416" t="s">
        <v>82</v>
      </c>
      <c r="K416" t="s">
        <v>528</v>
      </c>
    </row>
    <row r="417" spans="1:14" x14ac:dyDescent="0.35">
      <c r="A417" t="s">
        <v>1779</v>
      </c>
      <c r="B417" s="12">
        <v>44176</v>
      </c>
      <c r="C417">
        <v>2</v>
      </c>
      <c r="D417" t="s">
        <v>451</v>
      </c>
      <c r="E417" t="s">
        <v>1780</v>
      </c>
      <c r="F417" t="s">
        <v>33</v>
      </c>
      <c r="G417" t="s">
        <v>610</v>
      </c>
      <c r="H417">
        <v>32</v>
      </c>
      <c r="I417">
        <v>14</v>
      </c>
      <c r="J417" t="s">
        <v>40</v>
      </c>
      <c r="K417" t="s">
        <v>461</v>
      </c>
      <c r="N417" t="s">
        <v>1228</v>
      </c>
    </row>
    <row r="418" spans="1:14" x14ac:dyDescent="0.35">
      <c r="A418" t="s">
        <v>1779</v>
      </c>
      <c r="B418" s="12">
        <v>44180</v>
      </c>
      <c r="C418">
        <v>2</v>
      </c>
      <c r="D418" t="s">
        <v>259</v>
      </c>
      <c r="E418" t="s">
        <v>1781</v>
      </c>
      <c r="F418" t="s">
        <v>786</v>
      </c>
      <c r="G418" t="s">
        <v>610</v>
      </c>
      <c r="H418">
        <v>9</v>
      </c>
      <c r="I418">
        <v>9</v>
      </c>
      <c r="J418" t="s">
        <v>40</v>
      </c>
      <c r="K418" t="s">
        <v>461</v>
      </c>
      <c r="N418" t="s">
        <v>1228</v>
      </c>
    </row>
    <row r="419" spans="1:14" x14ac:dyDescent="0.35">
      <c r="A419" t="s">
        <v>1779</v>
      </c>
      <c r="B419" s="12">
        <v>44208</v>
      </c>
      <c r="C419">
        <v>2</v>
      </c>
      <c r="D419" t="s">
        <v>259</v>
      </c>
      <c r="E419" t="s">
        <v>1782</v>
      </c>
      <c r="F419" t="s">
        <v>33</v>
      </c>
      <c r="G419" t="s">
        <v>610</v>
      </c>
      <c r="H419">
        <v>36</v>
      </c>
      <c r="I419">
        <v>16</v>
      </c>
      <c r="J419" t="s">
        <v>40</v>
      </c>
      <c r="K419" t="s">
        <v>461</v>
      </c>
      <c r="N419" t="s">
        <v>1228</v>
      </c>
    </row>
    <row r="420" spans="1:14" x14ac:dyDescent="0.35">
      <c r="A420" t="s">
        <v>1779</v>
      </c>
      <c r="B420" s="12">
        <v>44220</v>
      </c>
      <c r="C420">
        <v>2</v>
      </c>
      <c r="D420" t="s">
        <v>259</v>
      </c>
      <c r="E420" t="s">
        <v>1783</v>
      </c>
      <c r="F420" t="s">
        <v>33</v>
      </c>
      <c r="G420" t="s">
        <v>610</v>
      </c>
      <c r="H420">
        <v>32</v>
      </c>
      <c r="I420">
        <v>15</v>
      </c>
      <c r="J420" t="s">
        <v>40</v>
      </c>
      <c r="K420" t="s">
        <v>461</v>
      </c>
      <c r="N420" t="s">
        <v>1228</v>
      </c>
    </row>
    <row r="421" spans="1:14" x14ac:dyDescent="0.35">
      <c r="A421" t="s">
        <v>1779</v>
      </c>
      <c r="B421" s="12">
        <v>44331</v>
      </c>
      <c r="C421">
        <v>2</v>
      </c>
      <c r="D421" t="s">
        <v>259</v>
      </c>
      <c r="E421" t="s">
        <v>1784</v>
      </c>
      <c r="F421" t="s">
        <v>33</v>
      </c>
      <c r="G421" t="s">
        <v>610</v>
      </c>
      <c r="H421">
        <v>15</v>
      </c>
      <c r="I421">
        <v>9</v>
      </c>
      <c r="J421" t="s">
        <v>40</v>
      </c>
      <c r="K421" t="s">
        <v>461</v>
      </c>
      <c r="N421" t="s">
        <v>1228</v>
      </c>
    </row>
    <row r="422" spans="1:14" x14ac:dyDescent="0.35">
      <c r="A422" t="s">
        <v>1779</v>
      </c>
      <c r="B422" s="12">
        <v>44331</v>
      </c>
      <c r="C422">
        <v>2</v>
      </c>
      <c r="D422" t="s">
        <v>259</v>
      </c>
      <c r="E422" t="s">
        <v>1785</v>
      </c>
      <c r="F422" t="s">
        <v>33</v>
      </c>
      <c r="G422" t="s">
        <v>610</v>
      </c>
      <c r="H422">
        <v>21</v>
      </c>
      <c r="I422">
        <v>10</v>
      </c>
      <c r="J422" t="s">
        <v>40</v>
      </c>
      <c r="K422" t="s">
        <v>461</v>
      </c>
      <c r="N422" t="s">
        <v>1228</v>
      </c>
    </row>
    <row r="423" spans="1:14" x14ac:dyDescent="0.35">
      <c r="A423" t="s">
        <v>1779</v>
      </c>
      <c r="B423" s="12">
        <v>44547</v>
      </c>
      <c r="C423">
        <v>2</v>
      </c>
      <c r="D423" t="s">
        <v>451</v>
      </c>
      <c r="E423" t="s">
        <v>1786</v>
      </c>
      <c r="F423" t="s">
        <v>33</v>
      </c>
      <c r="G423" t="s">
        <v>610</v>
      </c>
      <c r="H423">
        <v>19</v>
      </c>
      <c r="I423">
        <v>11</v>
      </c>
      <c r="J423" t="s">
        <v>40</v>
      </c>
      <c r="K423" t="s">
        <v>461</v>
      </c>
      <c r="N423" t="s">
        <v>1228</v>
      </c>
    </row>
    <row r="424" spans="1:14" x14ac:dyDescent="0.35">
      <c r="A424" t="s">
        <v>1779</v>
      </c>
      <c r="B424" s="12">
        <v>44627</v>
      </c>
      <c r="C424" t="s">
        <v>136</v>
      </c>
      <c r="D424" t="s">
        <v>114</v>
      </c>
      <c r="E424" t="s">
        <v>1787</v>
      </c>
      <c r="F424" t="s">
        <v>33</v>
      </c>
      <c r="G424" t="s">
        <v>648</v>
      </c>
      <c r="H424">
        <v>75</v>
      </c>
      <c r="I424">
        <v>17</v>
      </c>
      <c r="J424" t="s">
        <v>40</v>
      </c>
      <c r="K424" t="s">
        <v>461</v>
      </c>
      <c r="N424" t="s">
        <v>1788</v>
      </c>
    </row>
    <row r="425" spans="1:14" x14ac:dyDescent="0.35">
      <c r="A425" t="s">
        <v>1779</v>
      </c>
      <c r="B425" s="12">
        <v>44652</v>
      </c>
      <c r="C425">
        <v>2</v>
      </c>
      <c r="D425" t="s">
        <v>451</v>
      </c>
      <c r="E425" t="s">
        <v>1789</v>
      </c>
      <c r="F425" t="s">
        <v>786</v>
      </c>
      <c r="G425" t="s">
        <v>610</v>
      </c>
      <c r="H425">
        <v>47</v>
      </c>
      <c r="I425">
        <v>21</v>
      </c>
      <c r="J425" t="s">
        <v>40</v>
      </c>
      <c r="K425" t="s">
        <v>461</v>
      </c>
      <c r="N425" t="s">
        <v>1228</v>
      </c>
    </row>
    <row r="426" spans="1:14" x14ac:dyDescent="0.35">
      <c r="A426" t="s">
        <v>1779</v>
      </c>
      <c r="B426" s="12">
        <v>44652</v>
      </c>
      <c r="C426">
        <v>2</v>
      </c>
      <c r="D426" t="s">
        <v>451</v>
      </c>
      <c r="E426" t="s">
        <v>1790</v>
      </c>
      <c r="F426" t="s">
        <v>33</v>
      </c>
      <c r="G426" t="s">
        <v>610</v>
      </c>
      <c r="H426">
        <v>31</v>
      </c>
      <c r="I426">
        <v>18</v>
      </c>
      <c r="J426" t="s">
        <v>40</v>
      </c>
      <c r="K426" t="s">
        <v>461</v>
      </c>
      <c r="N426" t="s">
        <v>1228</v>
      </c>
    </row>
    <row r="427" spans="1:14" x14ac:dyDescent="0.35">
      <c r="A427" t="s">
        <v>1779</v>
      </c>
      <c r="B427" s="12">
        <v>44659</v>
      </c>
      <c r="C427">
        <v>2</v>
      </c>
      <c r="D427" t="s">
        <v>451</v>
      </c>
      <c r="E427" t="s">
        <v>1791</v>
      </c>
      <c r="F427" t="s">
        <v>33</v>
      </c>
      <c r="G427" t="s">
        <v>610</v>
      </c>
      <c r="H427">
        <v>24</v>
      </c>
      <c r="I427">
        <v>16</v>
      </c>
      <c r="J427" t="s">
        <v>40</v>
      </c>
      <c r="K427" t="s">
        <v>461</v>
      </c>
      <c r="N427" t="s">
        <v>1228</v>
      </c>
    </row>
    <row r="428" spans="1:14" x14ac:dyDescent="0.35">
      <c r="A428" t="s">
        <v>1779</v>
      </c>
      <c r="B428" s="12">
        <v>44683</v>
      </c>
      <c r="C428">
        <v>2</v>
      </c>
      <c r="D428" t="s">
        <v>251</v>
      </c>
      <c r="E428" t="s">
        <v>1792</v>
      </c>
      <c r="F428" t="s">
        <v>33</v>
      </c>
      <c r="G428" t="s">
        <v>610</v>
      </c>
      <c r="H428">
        <v>9</v>
      </c>
      <c r="I428">
        <v>4</v>
      </c>
      <c r="J428" t="s">
        <v>40</v>
      </c>
      <c r="K428" t="s">
        <v>461</v>
      </c>
      <c r="N428" t="s">
        <v>1228</v>
      </c>
    </row>
    <row r="429" spans="1:14" x14ac:dyDescent="0.35">
      <c r="A429" t="s">
        <v>1779</v>
      </c>
      <c r="B429" s="12">
        <v>44686</v>
      </c>
      <c r="C429">
        <v>2</v>
      </c>
      <c r="D429" t="s">
        <v>251</v>
      </c>
      <c r="E429" t="s">
        <v>1792</v>
      </c>
      <c r="F429" t="s">
        <v>33</v>
      </c>
      <c r="G429" t="s">
        <v>610</v>
      </c>
      <c r="H429">
        <v>9</v>
      </c>
      <c r="I429">
        <v>4</v>
      </c>
      <c r="J429" t="s">
        <v>40</v>
      </c>
      <c r="K429" t="s">
        <v>461</v>
      </c>
      <c r="N429" t="s">
        <v>1228</v>
      </c>
    </row>
    <row r="430" spans="1:14" x14ac:dyDescent="0.35">
      <c r="A430" t="s">
        <v>1779</v>
      </c>
      <c r="B430" s="12">
        <v>44713</v>
      </c>
      <c r="C430">
        <v>4</v>
      </c>
      <c r="D430" t="s">
        <v>251</v>
      </c>
      <c r="E430" t="s">
        <v>1793</v>
      </c>
      <c r="F430" t="s">
        <v>33</v>
      </c>
      <c r="G430" t="s">
        <v>610</v>
      </c>
      <c r="H430">
        <v>14</v>
      </c>
      <c r="I430">
        <v>5</v>
      </c>
      <c r="J430" t="s">
        <v>40</v>
      </c>
      <c r="K430" t="s">
        <v>461</v>
      </c>
      <c r="N430" t="s">
        <v>1228</v>
      </c>
    </row>
    <row r="431" spans="1:14" x14ac:dyDescent="0.35">
      <c r="A431" t="s">
        <v>1779</v>
      </c>
      <c r="B431" s="12">
        <v>44713</v>
      </c>
      <c r="C431" t="s">
        <v>136</v>
      </c>
      <c r="D431" t="s">
        <v>114</v>
      </c>
      <c r="E431" t="s">
        <v>1794</v>
      </c>
      <c r="F431" t="s">
        <v>33</v>
      </c>
      <c r="G431" t="s">
        <v>648</v>
      </c>
      <c r="H431">
        <v>32</v>
      </c>
      <c r="I431">
        <v>15</v>
      </c>
      <c r="J431" t="s">
        <v>40</v>
      </c>
      <c r="K431" t="s">
        <v>461</v>
      </c>
      <c r="N431" t="s">
        <v>1788</v>
      </c>
    </row>
    <row r="432" spans="1:14" x14ac:dyDescent="0.35">
      <c r="A432" t="s">
        <v>1779</v>
      </c>
      <c r="B432" s="12">
        <v>44806</v>
      </c>
      <c r="C432">
        <v>4</v>
      </c>
      <c r="D432" t="s">
        <v>251</v>
      </c>
      <c r="E432" t="s">
        <v>1793</v>
      </c>
      <c r="F432" t="s">
        <v>33</v>
      </c>
      <c r="G432" t="s">
        <v>610</v>
      </c>
      <c r="H432">
        <v>10</v>
      </c>
      <c r="I432">
        <v>3</v>
      </c>
      <c r="J432" t="s">
        <v>40</v>
      </c>
      <c r="K432" t="s">
        <v>461</v>
      </c>
      <c r="N432" t="s">
        <v>1228</v>
      </c>
    </row>
    <row r="433" spans="1:14" x14ac:dyDescent="0.35">
      <c r="A433" t="s">
        <v>1779</v>
      </c>
      <c r="B433" s="12">
        <v>44813</v>
      </c>
      <c r="C433">
        <v>3</v>
      </c>
      <c r="D433" t="s">
        <v>37</v>
      </c>
      <c r="E433" t="s">
        <v>1795</v>
      </c>
      <c r="F433" t="s">
        <v>786</v>
      </c>
      <c r="G433" t="s">
        <v>610</v>
      </c>
      <c r="H433">
        <v>18</v>
      </c>
      <c r="I433">
        <v>7</v>
      </c>
      <c r="J433" t="s">
        <v>40</v>
      </c>
      <c r="K433" t="s">
        <v>461</v>
      </c>
      <c r="N433" t="s">
        <v>1228</v>
      </c>
    </row>
    <row r="434" spans="1:14" x14ac:dyDescent="0.35">
      <c r="A434" t="s">
        <v>1779</v>
      </c>
      <c r="B434" s="12">
        <v>44813</v>
      </c>
      <c r="C434" t="s">
        <v>136</v>
      </c>
      <c r="D434" t="s">
        <v>114</v>
      </c>
      <c r="E434" t="s">
        <v>1796</v>
      </c>
      <c r="F434" t="s">
        <v>33</v>
      </c>
      <c r="G434" t="s">
        <v>648</v>
      </c>
      <c r="H434">
        <v>94</v>
      </c>
      <c r="I434">
        <v>21</v>
      </c>
      <c r="J434" t="s">
        <v>40</v>
      </c>
      <c r="K434" t="s">
        <v>461</v>
      </c>
      <c r="N434" t="s">
        <v>1788</v>
      </c>
    </row>
    <row r="435" spans="1:14" x14ac:dyDescent="0.35">
      <c r="A435" t="s">
        <v>1779</v>
      </c>
      <c r="B435" s="12">
        <v>44820</v>
      </c>
      <c r="C435">
        <v>4</v>
      </c>
      <c r="D435" t="s">
        <v>251</v>
      </c>
      <c r="E435" t="s">
        <v>1797</v>
      </c>
      <c r="F435" t="s">
        <v>786</v>
      </c>
      <c r="G435" t="s">
        <v>610</v>
      </c>
      <c r="H435">
        <v>11</v>
      </c>
      <c r="I435">
        <v>3</v>
      </c>
      <c r="J435" t="s">
        <v>40</v>
      </c>
      <c r="K435" t="s">
        <v>461</v>
      </c>
      <c r="N435" t="s">
        <v>1228</v>
      </c>
    </row>
    <row r="436" spans="1:14" x14ac:dyDescent="0.35">
      <c r="A436" t="s">
        <v>1779</v>
      </c>
      <c r="B436" s="12">
        <v>44837</v>
      </c>
      <c r="C436">
        <v>1</v>
      </c>
      <c r="D436" t="s">
        <v>37</v>
      </c>
      <c r="E436" t="s">
        <v>1798</v>
      </c>
      <c r="F436" t="s">
        <v>33</v>
      </c>
      <c r="G436" t="s">
        <v>610</v>
      </c>
      <c r="H436">
        <v>16</v>
      </c>
      <c r="I436">
        <v>9</v>
      </c>
      <c r="J436" t="s">
        <v>40</v>
      </c>
      <c r="K436" t="s">
        <v>461</v>
      </c>
      <c r="N436" t="s">
        <v>1228</v>
      </c>
    </row>
    <row r="437" spans="1:14" x14ac:dyDescent="0.35">
      <c r="A437" t="s">
        <v>1779</v>
      </c>
      <c r="B437" s="12">
        <v>44837</v>
      </c>
      <c r="C437" t="s">
        <v>136</v>
      </c>
      <c r="D437" t="s">
        <v>114</v>
      </c>
      <c r="E437" t="s">
        <v>1799</v>
      </c>
      <c r="F437" t="s">
        <v>33</v>
      </c>
      <c r="G437" t="s">
        <v>648</v>
      </c>
      <c r="H437">
        <v>94</v>
      </c>
      <c r="I437">
        <v>21</v>
      </c>
      <c r="J437" t="s">
        <v>40</v>
      </c>
      <c r="K437" t="s">
        <v>461</v>
      </c>
      <c r="N437" t="s">
        <v>1788</v>
      </c>
    </row>
    <row r="438" spans="1:14" x14ac:dyDescent="0.35">
      <c r="A438" t="s">
        <v>1779</v>
      </c>
      <c r="B438" s="12">
        <v>44869</v>
      </c>
      <c r="C438">
        <v>1</v>
      </c>
      <c r="D438" t="s">
        <v>37</v>
      </c>
      <c r="E438" t="s">
        <v>1800</v>
      </c>
      <c r="F438" t="s">
        <v>33</v>
      </c>
      <c r="G438" t="s">
        <v>610</v>
      </c>
      <c r="H438">
        <v>13</v>
      </c>
      <c r="I438">
        <v>9</v>
      </c>
      <c r="J438" t="s">
        <v>40</v>
      </c>
      <c r="K438" t="s">
        <v>461</v>
      </c>
      <c r="N438" t="s">
        <v>1228</v>
      </c>
    </row>
    <row r="439" spans="1:14" x14ac:dyDescent="0.35">
      <c r="A439" t="s">
        <v>1779</v>
      </c>
      <c r="B439" s="12">
        <v>44995</v>
      </c>
      <c r="C439">
        <v>1</v>
      </c>
      <c r="D439" t="s">
        <v>37</v>
      </c>
      <c r="E439" t="s">
        <v>1801</v>
      </c>
      <c r="F439" t="s">
        <v>33</v>
      </c>
      <c r="G439" t="s">
        <v>610</v>
      </c>
      <c r="H439">
        <v>15</v>
      </c>
      <c r="I439">
        <v>8</v>
      </c>
      <c r="J439" t="s">
        <v>40</v>
      </c>
      <c r="K439" t="s">
        <v>461</v>
      </c>
      <c r="N439" t="s">
        <v>1228</v>
      </c>
    </row>
    <row r="440" spans="1:14" x14ac:dyDescent="0.35">
      <c r="A440" t="s">
        <v>1779</v>
      </c>
      <c r="B440" s="12">
        <v>44995</v>
      </c>
      <c r="C440" t="s">
        <v>136</v>
      </c>
      <c r="D440" t="s">
        <v>114</v>
      </c>
      <c r="E440" t="s">
        <v>1802</v>
      </c>
      <c r="F440" t="s">
        <v>33</v>
      </c>
      <c r="G440" t="s">
        <v>648</v>
      </c>
      <c r="H440">
        <v>112</v>
      </c>
      <c r="I440">
        <v>21</v>
      </c>
      <c r="J440" t="s">
        <v>40</v>
      </c>
      <c r="K440" t="s">
        <v>461</v>
      </c>
      <c r="N440" t="s">
        <v>1788</v>
      </c>
    </row>
    <row r="441" spans="1:14" x14ac:dyDescent="0.35">
      <c r="A441" t="s">
        <v>1779</v>
      </c>
      <c r="B441" s="12">
        <v>45023</v>
      </c>
      <c r="C441">
        <v>1</v>
      </c>
      <c r="D441" t="s">
        <v>37</v>
      </c>
      <c r="E441" t="s">
        <v>1803</v>
      </c>
      <c r="F441" t="s">
        <v>786</v>
      </c>
      <c r="G441" t="s">
        <v>1804</v>
      </c>
      <c r="H441">
        <v>18</v>
      </c>
      <c r="I441">
        <v>9</v>
      </c>
      <c r="J441" t="s">
        <v>40</v>
      </c>
      <c r="K441" t="s">
        <v>461</v>
      </c>
      <c r="N441" t="s">
        <v>1228</v>
      </c>
    </row>
    <row r="442" spans="1:14" x14ac:dyDescent="0.35">
      <c r="A442" t="s">
        <v>1779</v>
      </c>
      <c r="B442" s="12">
        <v>45072</v>
      </c>
      <c r="C442">
        <v>1</v>
      </c>
      <c r="D442" t="s">
        <v>37</v>
      </c>
      <c r="E442" t="s">
        <v>1805</v>
      </c>
      <c r="F442" t="s">
        <v>33</v>
      </c>
      <c r="G442" t="s">
        <v>610</v>
      </c>
      <c r="H442">
        <v>12</v>
      </c>
      <c r="I442">
        <v>7</v>
      </c>
      <c r="J442" t="s">
        <v>40</v>
      </c>
      <c r="K442" t="s">
        <v>461</v>
      </c>
      <c r="N442" t="s">
        <v>1228</v>
      </c>
    </row>
    <row r="443" spans="1:14" x14ac:dyDescent="0.35">
      <c r="A443" t="s">
        <v>1779</v>
      </c>
      <c r="B443" s="12">
        <v>45072</v>
      </c>
      <c r="C443" t="s">
        <v>136</v>
      </c>
      <c r="D443" t="s">
        <v>114</v>
      </c>
      <c r="E443" t="s">
        <v>1806</v>
      </c>
      <c r="F443" t="s">
        <v>33</v>
      </c>
      <c r="G443" t="s">
        <v>648</v>
      </c>
      <c r="H443">
        <v>120</v>
      </c>
      <c r="I443">
        <v>23</v>
      </c>
      <c r="J443" t="s">
        <v>40</v>
      </c>
      <c r="K443" t="s">
        <v>461</v>
      </c>
      <c r="N443" t="s">
        <v>1788</v>
      </c>
    </row>
    <row r="444" spans="1:14" x14ac:dyDescent="0.35">
      <c r="A444" t="s">
        <v>1779</v>
      </c>
      <c r="B444" s="12">
        <v>45163</v>
      </c>
      <c r="C444">
        <v>2</v>
      </c>
      <c r="D444" t="s">
        <v>37</v>
      </c>
      <c r="E444" t="s">
        <v>1807</v>
      </c>
      <c r="F444" t="s">
        <v>786</v>
      </c>
      <c r="G444" t="s">
        <v>1804</v>
      </c>
      <c r="H444">
        <v>24</v>
      </c>
      <c r="I444">
        <v>12</v>
      </c>
      <c r="J444" t="s">
        <v>40</v>
      </c>
      <c r="K444" t="s">
        <v>461</v>
      </c>
      <c r="N444" t="s">
        <v>1228</v>
      </c>
    </row>
    <row r="445" spans="1:14" x14ac:dyDescent="0.35">
      <c r="A445" t="s">
        <v>1779</v>
      </c>
      <c r="B445" s="12">
        <v>45163</v>
      </c>
      <c r="C445" t="s">
        <v>136</v>
      </c>
      <c r="D445" t="s">
        <v>114</v>
      </c>
      <c r="E445" t="s">
        <v>1808</v>
      </c>
      <c r="F445" t="s">
        <v>33</v>
      </c>
      <c r="G445" t="s">
        <v>648</v>
      </c>
      <c r="H445">
        <v>125</v>
      </c>
      <c r="I445">
        <v>24</v>
      </c>
      <c r="J445" t="s">
        <v>40</v>
      </c>
      <c r="K445" t="s">
        <v>461</v>
      </c>
      <c r="N445" t="s">
        <v>1788</v>
      </c>
    </row>
    <row r="446" spans="1:14" x14ac:dyDescent="0.35">
      <c r="A446" t="s">
        <v>1779</v>
      </c>
      <c r="B446" s="12">
        <v>45163</v>
      </c>
      <c r="C446" t="s">
        <v>136</v>
      </c>
      <c r="D446" t="s">
        <v>114</v>
      </c>
      <c r="E446" t="s">
        <v>1810</v>
      </c>
      <c r="F446" t="s">
        <v>33</v>
      </c>
      <c r="G446" t="s">
        <v>648</v>
      </c>
      <c r="H446">
        <v>46</v>
      </c>
      <c r="I446">
        <v>17</v>
      </c>
      <c r="J446" t="s">
        <v>40</v>
      </c>
      <c r="K446" t="s">
        <v>461</v>
      </c>
      <c r="N446" t="s">
        <v>1788</v>
      </c>
    </row>
    <row r="447" spans="1:14" x14ac:dyDescent="0.35">
      <c r="A447" t="s">
        <v>1779</v>
      </c>
      <c r="B447" s="12">
        <v>44270</v>
      </c>
      <c r="C447" t="s">
        <v>136</v>
      </c>
      <c r="D447" t="s">
        <v>28</v>
      </c>
      <c r="E447" t="s">
        <v>1811</v>
      </c>
      <c r="F447" t="s">
        <v>33</v>
      </c>
      <c r="G447" t="s">
        <v>248</v>
      </c>
      <c r="J447" t="s">
        <v>33</v>
      </c>
      <c r="K447" t="s">
        <v>160</v>
      </c>
      <c r="M447">
        <v>350</v>
      </c>
      <c r="N447" t="s">
        <v>571</v>
      </c>
    </row>
    <row r="448" spans="1:14" x14ac:dyDescent="0.35">
      <c r="A448" t="s">
        <v>1779</v>
      </c>
      <c r="B448" s="12">
        <v>44356</v>
      </c>
      <c r="C448" t="s">
        <v>136</v>
      </c>
      <c r="D448" t="s">
        <v>28</v>
      </c>
      <c r="E448" t="s">
        <v>1812</v>
      </c>
      <c r="F448" t="s">
        <v>33</v>
      </c>
      <c r="G448" t="s">
        <v>248</v>
      </c>
      <c r="J448" t="s">
        <v>33</v>
      </c>
      <c r="K448" t="s">
        <v>160</v>
      </c>
      <c r="M448">
        <v>325</v>
      </c>
      <c r="N448" t="s">
        <v>571</v>
      </c>
    </row>
    <row r="449" spans="1:14" x14ac:dyDescent="0.35">
      <c r="A449" t="s">
        <v>1779</v>
      </c>
      <c r="B449" s="12">
        <v>44445</v>
      </c>
      <c r="C449" t="s">
        <v>136</v>
      </c>
      <c r="D449" t="s">
        <v>28</v>
      </c>
      <c r="E449" t="s">
        <v>1813</v>
      </c>
      <c r="F449" t="s">
        <v>33</v>
      </c>
      <c r="G449" t="s">
        <v>248</v>
      </c>
      <c r="J449" t="s">
        <v>33</v>
      </c>
      <c r="K449" t="s">
        <v>160</v>
      </c>
      <c r="M449">
        <v>300</v>
      </c>
      <c r="N449" t="s">
        <v>571</v>
      </c>
    </row>
    <row r="450" spans="1:14" x14ac:dyDescent="0.35">
      <c r="A450" t="s">
        <v>1779</v>
      </c>
      <c r="B450" s="12">
        <v>44479</v>
      </c>
      <c r="C450" t="s">
        <v>136</v>
      </c>
      <c r="D450" t="s">
        <v>28</v>
      </c>
      <c r="E450" t="s">
        <v>1814</v>
      </c>
      <c r="F450" t="s">
        <v>33</v>
      </c>
      <c r="G450" t="s">
        <v>1815</v>
      </c>
      <c r="J450" t="s">
        <v>33</v>
      </c>
      <c r="K450" t="s">
        <v>160</v>
      </c>
      <c r="M450">
        <v>300</v>
      </c>
      <c r="N450" t="s">
        <v>571</v>
      </c>
    </row>
    <row r="451" spans="1:14" x14ac:dyDescent="0.35">
      <c r="A451" t="s">
        <v>1779</v>
      </c>
      <c r="B451" s="12">
        <v>44704</v>
      </c>
      <c r="C451" t="s">
        <v>136</v>
      </c>
      <c r="D451" t="s">
        <v>28</v>
      </c>
      <c r="E451" t="s">
        <v>1816</v>
      </c>
      <c r="F451" t="s">
        <v>33</v>
      </c>
      <c r="G451" t="s">
        <v>1815</v>
      </c>
      <c r="J451" t="s">
        <v>33</v>
      </c>
      <c r="K451" t="s">
        <v>160</v>
      </c>
      <c r="M451">
        <v>250</v>
      </c>
      <c r="N451" t="s">
        <v>571</v>
      </c>
    </row>
    <row r="452" spans="1:14" x14ac:dyDescent="0.35">
      <c r="A452" t="s">
        <v>1779</v>
      </c>
      <c r="B452" s="12">
        <v>44858</v>
      </c>
      <c r="C452" t="s">
        <v>136</v>
      </c>
      <c r="D452" t="s">
        <v>28</v>
      </c>
      <c r="E452" t="s">
        <v>1817</v>
      </c>
      <c r="F452" t="s">
        <v>33</v>
      </c>
      <c r="G452" t="s">
        <v>1818</v>
      </c>
      <c r="J452" t="s">
        <v>33</v>
      </c>
      <c r="K452" t="s">
        <v>160</v>
      </c>
      <c r="M452">
        <v>200</v>
      </c>
      <c r="N452" t="s">
        <v>571</v>
      </c>
    </row>
    <row r="453" spans="1:14" x14ac:dyDescent="0.35">
      <c r="A453" t="s">
        <v>1779</v>
      </c>
      <c r="B453" s="12">
        <v>45058</v>
      </c>
      <c r="C453" t="s">
        <v>136</v>
      </c>
      <c r="D453" t="s">
        <v>28</v>
      </c>
      <c r="E453" t="s">
        <v>1819</v>
      </c>
      <c r="F453" t="s">
        <v>33</v>
      </c>
      <c r="G453" t="s">
        <v>1818</v>
      </c>
      <c r="J453" t="s">
        <v>33</v>
      </c>
      <c r="K453" t="s">
        <v>160</v>
      </c>
      <c r="M453">
        <v>150</v>
      </c>
      <c r="N453" t="s">
        <v>571</v>
      </c>
    </row>
    <row r="454" spans="1:14" x14ac:dyDescent="0.35">
      <c r="A454" t="s">
        <v>1779</v>
      </c>
      <c r="B454" s="12">
        <v>45257</v>
      </c>
      <c r="C454" t="s">
        <v>136</v>
      </c>
      <c r="D454" t="s">
        <v>28</v>
      </c>
      <c r="E454" t="s">
        <v>1820</v>
      </c>
      <c r="F454" t="s">
        <v>33</v>
      </c>
      <c r="G454" t="s">
        <v>1818</v>
      </c>
      <c r="J454" t="s">
        <v>33</v>
      </c>
      <c r="K454" t="s">
        <v>160</v>
      </c>
      <c r="M454">
        <v>100</v>
      </c>
      <c r="N454" t="s">
        <v>571</v>
      </c>
    </row>
  </sheetData>
  <autoFilter ref="A1:N237" xr:uid="{8200B783-310E-4CD0-8055-62E6C0B5ED06}"/>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093B-1F8D-4C45-A0A3-E92E7875AEF3}">
  <dimension ref="A1:N454"/>
  <sheetViews>
    <sheetView topLeftCell="A75" workbookViewId="0">
      <selection activeCell="D456" sqref="D456"/>
    </sheetView>
  </sheetViews>
  <sheetFormatPr baseColWidth="10" defaultRowHeight="14.4" x14ac:dyDescent="0.35"/>
  <cols>
    <col min="2" max="2" width="32.5546875" style="12" customWidth="1"/>
    <col min="3" max="3" width="14.88671875" customWidth="1"/>
    <col min="4" max="4" width="25.77734375" customWidth="1"/>
    <col min="5" max="5" width="70.44140625" customWidth="1"/>
    <col min="6" max="6" width="30.5546875" customWidth="1"/>
    <col min="7" max="7" width="32.33203125" customWidth="1"/>
    <col min="9" max="9" width="20.21875" customWidth="1"/>
    <col min="10" max="10" width="15.109375" customWidth="1"/>
  </cols>
  <sheetData>
    <row r="1" spans="1:14" x14ac:dyDescent="0.35">
      <c r="A1" s="1" t="s">
        <v>0</v>
      </c>
      <c r="B1" s="15" t="s">
        <v>1</v>
      </c>
      <c r="C1" s="2" t="s">
        <v>2</v>
      </c>
      <c r="D1" s="2" t="s">
        <v>3</v>
      </c>
      <c r="E1" s="2" t="s">
        <v>4</v>
      </c>
      <c r="F1" s="2" t="s">
        <v>5</v>
      </c>
      <c r="G1" s="2" t="s">
        <v>6</v>
      </c>
      <c r="H1" s="2" t="s">
        <v>7</v>
      </c>
      <c r="I1" s="2" t="s">
        <v>8</v>
      </c>
      <c r="J1" s="2" t="s">
        <v>9</v>
      </c>
      <c r="K1" s="2" t="s">
        <v>10</v>
      </c>
      <c r="L1" s="2" t="s">
        <v>11</v>
      </c>
      <c r="M1" s="2" t="s">
        <v>12</v>
      </c>
      <c r="N1" s="2" t="s">
        <v>13</v>
      </c>
    </row>
    <row r="2" spans="1:14" x14ac:dyDescent="0.35">
      <c r="A2" s="7" t="s">
        <v>26</v>
      </c>
      <c r="B2" s="13" t="s">
        <v>27</v>
      </c>
      <c r="C2" s="3"/>
      <c r="D2" s="3" t="s">
        <v>676</v>
      </c>
      <c r="E2" s="3" t="s">
        <v>29</v>
      </c>
      <c r="F2" s="3" t="s">
        <v>783</v>
      </c>
      <c r="G2" s="3" t="s">
        <v>31</v>
      </c>
      <c r="H2" s="3">
        <v>2000</v>
      </c>
      <c r="I2" s="3" t="s">
        <v>32</v>
      </c>
      <c r="J2" s="3" t="s">
        <v>33</v>
      </c>
      <c r="K2" s="3" t="s">
        <v>34</v>
      </c>
      <c r="L2" s="3"/>
      <c r="M2" s="3">
        <v>250</v>
      </c>
      <c r="N2" s="3" t="s">
        <v>35</v>
      </c>
    </row>
    <row r="3" spans="1:14" x14ac:dyDescent="0.35">
      <c r="A3" s="8" t="s">
        <v>26</v>
      </c>
      <c r="B3" s="14" t="s">
        <v>36</v>
      </c>
      <c r="C3" s="4"/>
      <c r="D3" s="4" t="s">
        <v>37</v>
      </c>
      <c r="E3" s="4" t="s">
        <v>38</v>
      </c>
      <c r="F3" s="4" t="s">
        <v>783</v>
      </c>
      <c r="G3" s="4" t="s">
        <v>39</v>
      </c>
      <c r="H3" s="4">
        <v>150</v>
      </c>
      <c r="I3" s="4"/>
      <c r="J3" s="4" t="s">
        <v>40</v>
      </c>
      <c r="K3" s="4" t="s">
        <v>41</v>
      </c>
      <c r="L3" s="4"/>
      <c r="M3" s="4"/>
      <c r="N3" s="4"/>
    </row>
    <row r="4" spans="1:14" x14ac:dyDescent="0.35">
      <c r="A4" s="7" t="s">
        <v>26</v>
      </c>
      <c r="B4" s="13" t="s">
        <v>42</v>
      </c>
      <c r="C4" s="3">
        <v>0.5</v>
      </c>
      <c r="D4" s="3" t="s">
        <v>37</v>
      </c>
      <c r="E4" s="3" t="s">
        <v>43</v>
      </c>
      <c r="F4" s="3" t="s">
        <v>784</v>
      </c>
      <c r="G4" s="3" t="s">
        <v>45</v>
      </c>
      <c r="H4" s="3">
        <v>35</v>
      </c>
      <c r="I4" s="9">
        <v>15</v>
      </c>
      <c r="J4" s="3" t="s">
        <v>47</v>
      </c>
      <c r="K4" s="3" t="s">
        <v>48</v>
      </c>
      <c r="L4" s="3"/>
      <c r="M4" s="3"/>
      <c r="N4" s="3" t="s">
        <v>49</v>
      </c>
    </row>
    <row r="5" spans="1:14" x14ac:dyDescent="0.35">
      <c r="A5" s="8" t="s">
        <v>26</v>
      </c>
      <c r="B5" s="14" t="s">
        <v>50</v>
      </c>
      <c r="C5" s="4">
        <v>0.5</v>
      </c>
      <c r="D5" s="4" t="s">
        <v>37</v>
      </c>
      <c r="E5" s="4" t="s">
        <v>51</v>
      </c>
      <c r="F5" s="4" t="s">
        <v>783</v>
      </c>
      <c r="G5" s="4" t="s">
        <v>45</v>
      </c>
      <c r="H5" s="4">
        <v>72</v>
      </c>
      <c r="I5" s="10">
        <v>40</v>
      </c>
      <c r="J5" s="4" t="s">
        <v>53</v>
      </c>
      <c r="K5" s="4" t="s">
        <v>54</v>
      </c>
      <c r="L5" s="4"/>
      <c r="M5" s="4"/>
      <c r="N5" s="4" t="s">
        <v>55</v>
      </c>
    </row>
    <row r="6" spans="1:14" x14ac:dyDescent="0.35">
      <c r="A6" s="7" t="s">
        <v>26</v>
      </c>
      <c r="B6" s="13" t="s">
        <v>56</v>
      </c>
      <c r="C6" s="3">
        <v>0.5</v>
      </c>
      <c r="D6" s="3" t="s">
        <v>37</v>
      </c>
      <c r="E6" s="3" t="s">
        <v>57</v>
      </c>
      <c r="F6" s="3" t="s">
        <v>785</v>
      </c>
      <c r="G6" s="3" t="s">
        <v>59</v>
      </c>
      <c r="H6" s="3">
        <v>150</v>
      </c>
      <c r="I6" s="9"/>
      <c r="J6" s="3" t="s">
        <v>47</v>
      </c>
      <c r="K6" s="3" t="s">
        <v>61</v>
      </c>
      <c r="L6" s="3"/>
      <c r="M6" s="3"/>
      <c r="N6" s="3" t="s">
        <v>49</v>
      </c>
    </row>
    <row r="7" spans="1:14" x14ac:dyDescent="0.35">
      <c r="A7" s="8" t="s">
        <v>26</v>
      </c>
      <c r="B7" s="14" t="s">
        <v>62</v>
      </c>
      <c r="C7" s="4"/>
      <c r="D7" s="4" t="s">
        <v>28</v>
      </c>
      <c r="E7" s="4" t="s">
        <v>63</v>
      </c>
      <c r="F7" s="4" t="s">
        <v>783</v>
      </c>
      <c r="G7" s="4" t="s">
        <v>31</v>
      </c>
      <c r="H7" s="4">
        <v>2000</v>
      </c>
      <c r="I7" s="4" t="s">
        <v>32</v>
      </c>
      <c r="J7" s="4" t="s">
        <v>33</v>
      </c>
      <c r="K7" s="4" t="s">
        <v>64</v>
      </c>
      <c r="L7" s="4"/>
      <c r="M7" s="4">
        <v>200</v>
      </c>
      <c r="N7" s="4" t="s">
        <v>55</v>
      </c>
    </row>
    <row r="8" spans="1:14" x14ac:dyDescent="0.35">
      <c r="A8" s="7" t="s">
        <v>26</v>
      </c>
      <c r="B8" s="13" t="s">
        <v>65</v>
      </c>
      <c r="C8" s="3">
        <v>0.25</v>
      </c>
      <c r="D8" s="3" t="s">
        <v>37</v>
      </c>
      <c r="E8" s="3" t="s">
        <v>66</v>
      </c>
      <c r="F8" s="3" t="s">
        <v>783</v>
      </c>
      <c r="G8" s="3" t="s">
        <v>67</v>
      </c>
      <c r="H8" s="3"/>
      <c r="I8" s="3"/>
      <c r="J8" s="3" t="s">
        <v>40</v>
      </c>
      <c r="K8" s="3" t="s">
        <v>68</v>
      </c>
      <c r="L8" s="3"/>
      <c r="M8" s="3"/>
      <c r="N8" s="3" t="s">
        <v>69</v>
      </c>
    </row>
    <row r="9" spans="1:14" x14ac:dyDescent="0.35">
      <c r="A9" s="8" t="s">
        <v>26</v>
      </c>
      <c r="B9" s="14" t="s">
        <v>70</v>
      </c>
      <c r="C9" s="4">
        <v>0.25</v>
      </c>
      <c r="D9" s="4" t="s">
        <v>37</v>
      </c>
      <c r="E9" s="4" t="s">
        <v>71</v>
      </c>
      <c r="F9" s="4" t="s">
        <v>783</v>
      </c>
      <c r="G9" s="4" t="s">
        <v>45</v>
      </c>
      <c r="H9" s="4">
        <v>16</v>
      </c>
      <c r="I9" s="4">
        <v>1</v>
      </c>
      <c r="J9" s="4" t="s">
        <v>73</v>
      </c>
      <c r="K9" s="4" t="s">
        <v>54</v>
      </c>
      <c r="L9" s="4"/>
      <c r="M9" s="4"/>
      <c r="N9" s="4" t="s">
        <v>49</v>
      </c>
    </row>
    <row r="10" spans="1:14" x14ac:dyDescent="0.35">
      <c r="A10" s="7" t="s">
        <v>26</v>
      </c>
      <c r="B10" s="13" t="s">
        <v>74</v>
      </c>
      <c r="C10" s="3">
        <v>0.25</v>
      </c>
      <c r="D10" s="3" t="s">
        <v>37</v>
      </c>
      <c r="E10" s="3" t="s">
        <v>75</v>
      </c>
      <c r="F10" s="3" t="s">
        <v>786</v>
      </c>
      <c r="G10" s="3" t="s">
        <v>45</v>
      </c>
      <c r="H10" s="3">
        <v>18</v>
      </c>
      <c r="I10" s="9">
        <v>6</v>
      </c>
      <c r="J10" s="3" t="s">
        <v>73</v>
      </c>
      <c r="K10" s="3" t="s">
        <v>54</v>
      </c>
      <c r="L10" s="3"/>
      <c r="M10" s="3"/>
      <c r="N10" s="3" t="s">
        <v>49</v>
      </c>
    </row>
    <row r="11" spans="1:14" x14ac:dyDescent="0.35">
      <c r="A11" s="8" t="s">
        <v>26</v>
      </c>
      <c r="B11" s="14" t="s">
        <v>78</v>
      </c>
      <c r="C11" s="4">
        <v>0.5</v>
      </c>
      <c r="D11" s="4" t="s">
        <v>37</v>
      </c>
      <c r="E11" s="4" t="s">
        <v>79</v>
      </c>
      <c r="F11" s="4" t="s">
        <v>783</v>
      </c>
      <c r="G11" s="4" t="s">
        <v>39</v>
      </c>
      <c r="H11" s="4">
        <v>120</v>
      </c>
      <c r="I11" s="4">
        <v>32</v>
      </c>
      <c r="J11" s="4" t="s">
        <v>82</v>
      </c>
      <c r="K11" s="4" t="s">
        <v>83</v>
      </c>
      <c r="L11" s="4"/>
      <c r="M11" s="4"/>
      <c r="N11" s="4" t="s">
        <v>49</v>
      </c>
    </row>
    <row r="12" spans="1:14" x14ac:dyDescent="0.35">
      <c r="A12" s="7" t="s">
        <v>26</v>
      </c>
      <c r="B12" s="13" t="s">
        <v>84</v>
      </c>
      <c r="C12" s="3">
        <v>0.25</v>
      </c>
      <c r="D12" s="3" t="s">
        <v>37</v>
      </c>
      <c r="E12" s="3" t="s">
        <v>85</v>
      </c>
      <c r="F12" s="3" t="s">
        <v>783</v>
      </c>
      <c r="G12" s="3" t="s">
        <v>45</v>
      </c>
      <c r="H12" s="3">
        <v>18</v>
      </c>
      <c r="I12" s="3">
        <v>6</v>
      </c>
      <c r="J12" s="3" t="s">
        <v>47</v>
      </c>
      <c r="K12" s="3" t="s">
        <v>87</v>
      </c>
      <c r="L12" s="3"/>
      <c r="M12" s="3"/>
      <c r="N12" s="3" t="s">
        <v>49</v>
      </c>
    </row>
    <row r="13" spans="1:14" x14ac:dyDescent="0.35">
      <c r="A13" s="8" t="s">
        <v>26</v>
      </c>
      <c r="B13" s="14" t="s">
        <v>88</v>
      </c>
      <c r="C13" s="4">
        <v>0.5</v>
      </c>
      <c r="D13" s="4" t="s">
        <v>37</v>
      </c>
      <c r="E13" s="4" t="s">
        <v>89</v>
      </c>
      <c r="F13" s="4" t="s">
        <v>787</v>
      </c>
      <c r="G13" s="4" t="s">
        <v>59</v>
      </c>
      <c r="H13" s="4">
        <v>200</v>
      </c>
      <c r="I13" s="10"/>
      <c r="J13" s="4" t="s">
        <v>73</v>
      </c>
      <c r="K13" s="4" t="s">
        <v>61</v>
      </c>
      <c r="L13" s="4"/>
      <c r="M13" s="4"/>
      <c r="N13" s="4" t="s">
        <v>49</v>
      </c>
    </row>
    <row r="14" spans="1:14" x14ac:dyDescent="0.35">
      <c r="A14" s="7" t="s">
        <v>26</v>
      </c>
      <c r="B14" s="13"/>
      <c r="C14" s="3">
        <v>0.25</v>
      </c>
      <c r="D14" s="3" t="s">
        <v>37</v>
      </c>
      <c r="E14" s="3" t="s">
        <v>66</v>
      </c>
      <c r="F14" s="3" t="s">
        <v>783</v>
      </c>
      <c r="G14" s="3" t="s">
        <v>92</v>
      </c>
      <c r="H14" s="3"/>
      <c r="I14" s="3"/>
      <c r="J14" s="3" t="s">
        <v>40</v>
      </c>
      <c r="K14" s="3" t="s">
        <v>68</v>
      </c>
      <c r="L14" s="3"/>
      <c r="M14" s="3"/>
      <c r="N14" s="3" t="s">
        <v>69</v>
      </c>
    </row>
    <row r="15" spans="1:14" x14ac:dyDescent="0.35">
      <c r="A15" s="8" t="s">
        <v>26</v>
      </c>
      <c r="B15" s="14" t="s">
        <v>93</v>
      </c>
      <c r="C15" s="4">
        <v>0.25</v>
      </c>
      <c r="D15" s="4" t="s">
        <v>37</v>
      </c>
      <c r="E15" s="4" t="s">
        <v>94</v>
      </c>
      <c r="F15" s="4" t="s">
        <v>788</v>
      </c>
      <c r="G15" s="4" t="s">
        <v>96</v>
      </c>
      <c r="H15" s="4">
        <v>36</v>
      </c>
      <c r="I15" s="4">
        <v>24</v>
      </c>
      <c r="J15" s="4" t="s">
        <v>73</v>
      </c>
      <c r="K15" s="4" t="s">
        <v>48</v>
      </c>
      <c r="L15" s="4"/>
      <c r="M15" s="4"/>
      <c r="N15" s="4" t="s">
        <v>98</v>
      </c>
    </row>
    <row r="16" spans="1:14" x14ac:dyDescent="0.35">
      <c r="A16" s="7" t="s">
        <v>26</v>
      </c>
      <c r="B16" s="13" t="s">
        <v>99</v>
      </c>
      <c r="C16" s="3">
        <v>1</v>
      </c>
      <c r="D16" s="3" t="s">
        <v>37</v>
      </c>
      <c r="E16" s="3" t="s">
        <v>100</v>
      </c>
      <c r="F16" s="3" t="s">
        <v>783</v>
      </c>
      <c r="G16" s="3" t="s">
        <v>39</v>
      </c>
      <c r="H16" s="3">
        <v>150</v>
      </c>
      <c r="I16" s="3">
        <v>15</v>
      </c>
      <c r="J16" s="3" t="s">
        <v>40</v>
      </c>
      <c r="K16" s="3" t="s">
        <v>102</v>
      </c>
      <c r="L16" s="3"/>
      <c r="M16" s="3"/>
      <c r="N16" s="3" t="s">
        <v>103</v>
      </c>
    </row>
    <row r="17" spans="1:14" x14ac:dyDescent="0.35">
      <c r="A17" s="8" t="s">
        <v>26</v>
      </c>
      <c r="B17" s="14" t="s">
        <v>104</v>
      </c>
      <c r="C17" s="4">
        <v>0.25</v>
      </c>
      <c r="D17" s="4" t="s">
        <v>37</v>
      </c>
      <c r="E17" s="4" t="s">
        <v>105</v>
      </c>
      <c r="F17" s="4" t="s">
        <v>783</v>
      </c>
      <c r="G17" s="4" t="s">
        <v>39</v>
      </c>
      <c r="H17" s="4">
        <v>120</v>
      </c>
      <c r="I17" s="4">
        <v>112</v>
      </c>
      <c r="J17" s="4" t="s">
        <v>47</v>
      </c>
      <c r="K17" s="4" t="s">
        <v>107</v>
      </c>
      <c r="L17" s="4"/>
      <c r="M17" s="4"/>
      <c r="N17" s="4" t="s">
        <v>103</v>
      </c>
    </row>
    <row r="18" spans="1:14" x14ac:dyDescent="0.35">
      <c r="A18" s="7" t="s">
        <v>26</v>
      </c>
      <c r="B18" s="13" t="s">
        <v>108</v>
      </c>
      <c r="C18" s="3">
        <v>2</v>
      </c>
      <c r="D18" s="3" t="s">
        <v>37</v>
      </c>
      <c r="E18" s="3" t="s">
        <v>109</v>
      </c>
      <c r="F18" s="3" t="s">
        <v>783</v>
      </c>
      <c r="G18" s="3" t="s">
        <v>110</v>
      </c>
      <c r="H18" s="3">
        <v>60</v>
      </c>
      <c r="I18" s="3">
        <v>38</v>
      </c>
      <c r="J18" s="3" t="s">
        <v>53</v>
      </c>
      <c r="K18" s="3" t="s">
        <v>112</v>
      </c>
      <c r="L18" s="3"/>
      <c r="M18" s="3"/>
      <c r="N18" s="3" t="s">
        <v>98</v>
      </c>
    </row>
    <row r="19" spans="1:14" x14ac:dyDescent="0.35">
      <c r="A19" s="8" t="s">
        <v>26</v>
      </c>
      <c r="B19" s="14" t="s">
        <v>113</v>
      </c>
      <c r="C19" s="4"/>
      <c r="D19" s="4" t="s">
        <v>114</v>
      </c>
      <c r="E19" s="4" t="s">
        <v>115</v>
      </c>
      <c r="F19" s="4"/>
      <c r="G19" s="4" t="s">
        <v>117</v>
      </c>
      <c r="H19" s="4">
        <v>350</v>
      </c>
      <c r="I19" s="4">
        <v>54</v>
      </c>
      <c r="J19" s="4" t="s">
        <v>33</v>
      </c>
      <c r="K19" s="4" t="s">
        <v>119</v>
      </c>
      <c r="L19" s="4"/>
      <c r="M19" s="4"/>
      <c r="N19" s="4" t="s">
        <v>120</v>
      </c>
    </row>
    <row r="20" spans="1:14" x14ac:dyDescent="0.35">
      <c r="A20" s="7" t="s">
        <v>26</v>
      </c>
      <c r="B20" s="13">
        <v>44470</v>
      </c>
      <c r="C20" s="3"/>
      <c r="D20" s="3" t="s">
        <v>114</v>
      </c>
      <c r="E20" s="3" t="s">
        <v>121</v>
      </c>
      <c r="F20" s="3" t="s">
        <v>122</v>
      </c>
      <c r="G20" s="3" t="s">
        <v>117</v>
      </c>
      <c r="H20" s="3">
        <v>2000</v>
      </c>
      <c r="I20" s="3" t="s">
        <v>32</v>
      </c>
      <c r="J20" s="3" t="s">
        <v>33</v>
      </c>
      <c r="K20" s="3" t="s">
        <v>123</v>
      </c>
      <c r="L20" s="3"/>
      <c r="M20" s="3"/>
      <c r="N20" s="3" t="s">
        <v>120</v>
      </c>
    </row>
    <row r="21" spans="1:14" x14ac:dyDescent="0.35">
      <c r="A21" s="8" t="s">
        <v>26</v>
      </c>
      <c r="B21" s="14">
        <v>44501</v>
      </c>
      <c r="C21" s="4"/>
      <c r="D21" s="4" t="s">
        <v>114</v>
      </c>
      <c r="E21" s="4" t="s">
        <v>124</v>
      </c>
      <c r="F21" s="4"/>
      <c r="G21" s="4" t="s">
        <v>117</v>
      </c>
      <c r="H21" s="4">
        <v>350</v>
      </c>
      <c r="I21" s="4">
        <v>54</v>
      </c>
      <c r="J21" s="4" t="s">
        <v>33</v>
      </c>
      <c r="K21" s="4" t="s">
        <v>119</v>
      </c>
      <c r="L21" s="4"/>
      <c r="M21" s="4"/>
      <c r="N21" s="4" t="s">
        <v>120</v>
      </c>
    </row>
    <row r="22" spans="1:14" x14ac:dyDescent="0.35">
      <c r="A22" s="7" t="s">
        <v>26</v>
      </c>
      <c r="B22" s="13">
        <v>44531</v>
      </c>
      <c r="C22" s="3"/>
      <c r="D22" s="3" t="s">
        <v>114</v>
      </c>
      <c r="E22" s="3" t="s">
        <v>126</v>
      </c>
      <c r="F22" s="3"/>
      <c r="G22" s="3" t="s">
        <v>117</v>
      </c>
      <c r="H22" s="3">
        <v>2000</v>
      </c>
      <c r="I22" s="3" t="s">
        <v>32</v>
      </c>
      <c r="J22" s="3" t="s">
        <v>33</v>
      </c>
      <c r="K22" s="3" t="s">
        <v>128</v>
      </c>
      <c r="L22" s="3"/>
      <c r="M22" s="3"/>
      <c r="N22" s="3" t="s">
        <v>120</v>
      </c>
    </row>
    <row r="23" spans="1:14" x14ac:dyDescent="0.35">
      <c r="A23" s="8" t="s">
        <v>26</v>
      </c>
      <c r="B23" s="14" t="s">
        <v>129</v>
      </c>
      <c r="C23" s="4"/>
      <c r="D23" s="4" t="s">
        <v>114</v>
      </c>
      <c r="E23" s="4" t="s">
        <v>121</v>
      </c>
      <c r="F23" s="4" t="s">
        <v>122</v>
      </c>
      <c r="G23" s="4" t="s">
        <v>117</v>
      </c>
      <c r="H23" s="4">
        <v>2000</v>
      </c>
      <c r="I23" s="4" t="s">
        <v>32</v>
      </c>
      <c r="J23" s="4" t="s">
        <v>33</v>
      </c>
      <c r="K23" s="4" t="s">
        <v>128</v>
      </c>
      <c r="L23" s="4"/>
      <c r="M23" s="4"/>
      <c r="N23" s="4" t="s">
        <v>120</v>
      </c>
    </row>
    <row r="24" spans="1:14" x14ac:dyDescent="0.35">
      <c r="A24" s="7" t="s">
        <v>26</v>
      </c>
      <c r="B24" s="13">
        <v>44652</v>
      </c>
      <c r="C24" s="3"/>
      <c r="D24" s="3" t="s">
        <v>114</v>
      </c>
      <c r="E24" s="3" t="s">
        <v>121</v>
      </c>
      <c r="F24" s="3"/>
      <c r="G24" s="3" t="s">
        <v>117</v>
      </c>
      <c r="H24" s="3">
        <v>350</v>
      </c>
      <c r="I24" s="3">
        <v>54</v>
      </c>
      <c r="J24" s="3" t="s">
        <v>33</v>
      </c>
      <c r="K24" s="3" t="s">
        <v>119</v>
      </c>
      <c r="L24" s="3"/>
      <c r="M24" s="3"/>
      <c r="N24" s="3" t="s">
        <v>120</v>
      </c>
    </row>
    <row r="25" spans="1:14" x14ac:dyDescent="0.35">
      <c r="A25" s="8" t="s">
        <v>26</v>
      </c>
      <c r="B25" s="14">
        <v>44713</v>
      </c>
      <c r="C25" s="4"/>
      <c r="D25" s="4" t="s">
        <v>114</v>
      </c>
      <c r="E25" s="4" t="s">
        <v>121</v>
      </c>
      <c r="F25" s="4" t="s">
        <v>130</v>
      </c>
      <c r="G25" s="4" t="s">
        <v>117</v>
      </c>
      <c r="H25" s="4">
        <v>2000</v>
      </c>
      <c r="I25" s="4" t="s">
        <v>32</v>
      </c>
      <c r="J25" s="4" t="s">
        <v>33</v>
      </c>
      <c r="K25" s="4" t="s">
        <v>123</v>
      </c>
      <c r="L25" s="4"/>
      <c r="M25" s="4"/>
      <c r="N25" s="4" t="s">
        <v>120</v>
      </c>
    </row>
    <row r="26" spans="1:14" x14ac:dyDescent="0.35">
      <c r="A26" s="7" t="s">
        <v>26</v>
      </c>
      <c r="B26" s="13">
        <v>44713</v>
      </c>
      <c r="C26" s="3"/>
      <c r="D26" s="3" t="s">
        <v>114</v>
      </c>
      <c r="E26" s="3" t="s">
        <v>121</v>
      </c>
      <c r="F26" s="3"/>
      <c r="G26" s="3" t="s">
        <v>117</v>
      </c>
      <c r="H26" s="3">
        <v>350</v>
      </c>
      <c r="I26" s="3">
        <v>54</v>
      </c>
      <c r="J26" s="3" t="s">
        <v>33</v>
      </c>
      <c r="K26" s="3" t="s">
        <v>119</v>
      </c>
      <c r="L26" s="3"/>
      <c r="M26" s="3"/>
      <c r="N26" s="3" t="s">
        <v>120</v>
      </c>
    </row>
    <row r="27" spans="1:14" x14ac:dyDescent="0.35">
      <c r="A27" s="8" t="s">
        <v>26</v>
      </c>
      <c r="B27" s="14" t="s">
        <v>131</v>
      </c>
      <c r="C27" s="4"/>
      <c r="D27" s="4" t="s">
        <v>114</v>
      </c>
      <c r="E27" s="4" t="s">
        <v>121</v>
      </c>
      <c r="F27" s="4" t="s">
        <v>122</v>
      </c>
      <c r="G27" s="4" t="s">
        <v>117</v>
      </c>
      <c r="H27" s="4">
        <v>2000</v>
      </c>
      <c r="I27" s="4"/>
      <c r="J27" s="4"/>
      <c r="K27" s="4"/>
      <c r="L27" s="4"/>
      <c r="M27" s="4"/>
      <c r="N27" s="4"/>
    </row>
    <row r="28" spans="1:14" x14ac:dyDescent="0.35">
      <c r="A28" s="7" t="s">
        <v>26</v>
      </c>
      <c r="B28" s="13" t="s">
        <v>131</v>
      </c>
      <c r="C28" s="3"/>
      <c r="D28" s="3" t="s">
        <v>114</v>
      </c>
      <c r="E28" s="3" t="s">
        <v>121</v>
      </c>
      <c r="F28" s="3"/>
      <c r="G28" s="3" t="s">
        <v>117</v>
      </c>
      <c r="H28" s="3">
        <v>350</v>
      </c>
      <c r="I28" s="3">
        <v>54</v>
      </c>
      <c r="J28" s="3"/>
      <c r="K28" s="3"/>
      <c r="L28" s="3"/>
      <c r="M28" s="3"/>
      <c r="N28" s="3"/>
    </row>
    <row r="29" spans="1:14" x14ac:dyDescent="0.35">
      <c r="A29" s="7" t="s">
        <v>134</v>
      </c>
      <c r="B29" s="13" t="s">
        <v>135</v>
      </c>
      <c r="C29" s="3"/>
      <c r="D29" s="3" t="s">
        <v>28</v>
      </c>
      <c r="E29" s="3" t="s">
        <v>137</v>
      </c>
      <c r="F29" s="3"/>
      <c r="G29" s="3" t="s">
        <v>139</v>
      </c>
      <c r="H29" s="3">
        <v>200</v>
      </c>
      <c r="I29" s="3"/>
      <c r="J29" s="3" t="s">
        <v>33</v>
      </c>
      <c r="K29" s="3" t="s">
        <v>141</v>
      </c>
      <c r="L29" s="3" t="s">
        <v>140</v>
      </c>
      <c r="M29" s="3" t="s">
        <v>142</v>
      </c>
      <c r="N29" s="5" t="s">
        <v>140</v>
      </c>
    </row>
    <row r="30" spans="1:14" x14ac:dyDescent="0.35">
      <c r="A30" s="8" t="s">
        <v>134</v>
      </c>
      <c r="B30" s="14" t="s">
        <v>143</v>
      </c>
      <c r="C30" s="4"/>
      <c r="D30" s="4" t="s">
        <v>114</v>
      </c>
      <c r="E30" s="4" t="s">
        <v>144</v>
      </c>
      <c r="F30" s="4"/>
      <c r="G30" s="4" t="s">
        <v>145</v>
      </c>
      <c r="H30" s="4">
        <v>200</v>
      </c>
      <c r="I30" s="4"/>
      <c r="J30" s="4" t="s">
        <v>33</v>
      </c>
      <c r="K30" s="4" t="s">
        <v>141</v>
      </c>
      <c r="L30" s="4" t="s">
        <v>140</v>
      </c>
      <c r="M30" s="4" t="s">
        <v>146</v>
      </c>
      <c r="N30" s="6" t="s">
        <v>147</v>
      </c>
    </row>
    <row r="31" spans="1:14" x14ac:dyDescent="0.35">
      <c r="A31" s="7" t="s">
        <v>134</v>
      </c>
      <c r="B31" s="13" t="s">
        <v>148</v>
      </c>
      <c r="C31" s="3"/>
      <c r="D31" s="3" t="s">
        <v>28</v>
      </c>
      <c r="E31" s="3" t="s">
        <v>149</v>
      </c>
      <c r="F31" s="3"/>
      <c r="G31" s="3" t="s">
        <v>150</v>
      </c>
      <c r="H31" s="3">
        <v>200</v>
      </c>
      <c r="I31" s="3"/>
      <c r="J31" s="3" t="s">
        <v>33</v>
      </c>
      <c r="K31" s="3" t="s">
        <v>141</v>
      </c>
      <c r="L31" s="3" t="s">
        <v>140</v>
      </c>
      <c r="M31" s="3" t="s">
        <v>151</v>
      </c>
      <c r="N31" s="5" t="s">
        <v>140</v>
      </c>
    </row>
    <row r="32" spans="1:14" x14ac:dyDescent="0.35">
      <c r="A32" s="8" t="s">
        <v>134</v>
      </c>
      <c r="B32" s="14" t="s">
        <v>152</v>
      </c>
      <c r="C32" s="4"/>
      <c r="D32" s="4" t="s">
        <v>153</v>
      </c>
      <c r="E32" s="4" t="s">
        <v>154</v>
      </c>
      <c r="F32" s="4"/>
      <c r="G32" s="4" t="s">
        <v>150</v>
      </c>
      <c r="H32" s="4">
        <v>1700</v>
      </c>
      <c r="I32" s="4"/>
      <c r="J32" s="4" t="s">
        <v>33</v>
      </c>
      <c r="K32" s="4" t="s">
        <v>141</v>
      </c>
      <c r="L32" s="4" t="s">
        <v>140</v>
      </c>
      <c r="M32" s="4" t="s">
        <v>156</v>
      </c>
      <c r="N32" s="6" t="s">
        <v>140</v>
      </c>
    </row>
    <row r="33" spans="1:14" x14ac:dyDescent="0.35">
      <c r="A33" s="7" t="s">
        <v>134</v>
      </c>
      <c r="B33" s="13" t="s">
        <v>157</v>
      </c>
      <c r="C33" s="3"/>
      <c r="D33" s="3" t="s">
        <v>153</v>
      </c>
      <c r="E33" s="3" t="s">
        <v>154</v>
      </c>
      <c r="F33" s="3"/>
      <c r="G33" s="3" t="s">
        <v>150</v>
      </c>
      <c r="H33" s="3">
        <v>1700</v>
      </c>
      <c r="I33" s="3"/>
      <c r="J33" s="3" t="s">
        <v>33</v>
      </c>
      <c r="K33" s="3" t="s">
        <v>141</v>
      </c>
      <c r="L33" s="3" t="s">
        <v>140</v>
      </c>
      <c r="M33" s="3" t="s">
        <v>158</v>
      </c>
      <c r="N33" s="5" t="s">
        <v>140</v>
      </c>
    </row>
    <row r="34" spans="1:14" x14ac:dyDescent="0.35">
      <c r="A34" s="8" t="s">
        <v>134</v>
      </c>
      <c r="B34" s="14" t="s">
        <v>159</v>
      </c>
      <c r="C34" s="4"/>
      <c r="D34" s="4" t="s">
        <v>160</v>
      </c>
      <c r="E34" s="4" t="s">
        <v>161</v>
      </c>
      <c r="F34" s="4"/>
      <c r="G34" s="4" t="s">
        <v>163</v>
      </c>
      <c r="H34" s="4">
        <v>20000</v>
      </c>
      <c r="I34" s="4"/>
      <c r="J34" s="4" t="s">
        <v>53</v>
      </c>
      <c r="K34" s="4" t="s">
        <v>160</v>
      </c>
      <c r="L34" s="4" t="s">
        <v>140</v>
      </c>
      <c r="M34" s="4" t="s">
        <v>164</v>
      </c>
      <c r="N34" s="6" t="s">
        <v>140</v>
      </c>
    </row>
    <row r="35" spans="1:14" x14ac:dyDescent="0.35">
      <c r="A35" s="7" t="s">
        <v>134</v>
      </c>
      <c r="B35" s="13" t="s">
        <v>159</v>
      </c>
      <c r="C35" s="3"/>
      <c r="D35" s="3" t="s">
        <v>160</v>
      </c>
      <c r="E35" s="3" t="s">
        <v>165</v>
      </c>
      <c r="F35" s="3"/>
      <c r="G35" s="3" t="s">
        <v>150</v>
      </c>
      <c r="H35" s="3">
        <v>15000</v>
      </c>
      <c r="I35" s="3"/>
      <c r="J35" s="3" t="s">
        <v>33</v>
      </c>
      <c r="K35" s="3" t="s">
        <v>160</v>
      </c>
      <c r="L35" s="3" t="s">
        <v>140</v>
      </c>
      <c r="M35" s="3" t="s">
        <v>167</v>
      </c>
      <c r="N35" s="5" t="s">
        <v>140</v>
      </c>
    </row>
    <row r="36" spans="1:14" x14ac:dyDescent="0.35">
      <c r="A36" s="8" t="s">
        <v>134</v>
      </c>
      <c r="B36" s="14" t="s">
        <v>168</v>
      </c>
      <c r="C36" s="4"/>
      <c r="D36" s="4" t="s">
        <v>153</v>
      </c>
      <c r="E36" s="4" t="s">
        <v>169</v>
      </c>
      <c r="F36" s="4"/>
      <c r="G36" s="4" t="s">
        <v>150</v>
      </c>
      <c r="H36" s="4">
        <v>1700</v>
      </c>
      <c r="I36" s="4"/>
      <c r="J36" s="4" t="s">
        <v>33</v>
      </c>
      <c r="K36" s="4" t="s">
        <v>141</v>
      </c>
      <c r="L36" s="4" t="s">
        <v>140</v>
      </c>
      <c r="M36" s="4" t="s">
        <v>170</v>
      </c>
      <c r="N36" s="6" t="s">
        <v>140</v>
      </c>
    </row>
    <row r="37" spans="1:14" x14ac:dyDescent="0.35">
      <c r="A37" s="7" t="s">
        <v>134</v>
      </c>
      <c r="B37" s="13" t="s">
        <v>168</v>
      </c>
      <c r="C37" s="3"/>
      <c r="D37" s="3" t="s">
        <v>153</v>
      </c>
      <c r="E37" s="3" t="s">
        <v>169</v>
      </c>
      <c r="F37" s="3"/>
      <c r="G37" s="3" t="s">
        <v>150</v>
      </c>
      <c r="H37" s="3">
        <v>1700</v>
      </c>
      <c r="I37" s="3"/>
      <c r="J37" s="3" t="s">
        <v>33</v>
      </c>
      <c r="K37" s="3" t="s">
        <v>141</v>
      </c>
      <c r="L37" s="3" t="s">
        <v>140</v>
      </c>
      <c r="M37" s="3" t="s">
        <v>171</v>
      </c>
      <c r="N37" s="5" t="s">
        <v>140</v>
      </c>
    </row>
    <row r="38" spans="1:14" x14ac:dyDescent="0.35">
      <c r="A38" s="8" t="s">
        <v>134</v>
      </c>
      <c r="B38" s="14" t="s">
        <v>172</v>
      </c>
      <c r="C38" s="4"/>
      <c r="D38" s="4" t="s">
        <v>28</v>
      </c>
      <c r="E38" s="4" t="s">
        <v>173</v>
      </c>
      <c r="F38" s="4"/>
      <c r="G38" s="4" t="s">
        <v>150</v>
      </c>
      <c r="H38" s="4">
        <v>200</v>
      </c>
      <c r="I38" s="4"/>
      <c r="J38" s="4" t="s">
        <v>33</v>
      </c>
      <c r="K38" s="4" t="s">
        <v>141</v>
      </c>
      <c r="L38" s="4" t="s">
        <v>140</v>
      </c>
      <c r="M38" s="4" t="s">
        <v>174</v>
      </c>
      <c r="N38" s="6" t="s">
        <v>140</v>
      </c>
    </row>
    <row r="39" spans="1:14" x14ac:dyDescent="0.35">
      <c r="A39" s="7" t="s">
        <v>134</v>
      </c>
      <c r="B39" s="13" t="s">
        <v>175</v>
      </c>
      <c r="C39" s="3"/>
      <c r="D39" s="3" t="s">
        <v>28</v>
      </c>
      <c r="E39" s="3" t="s">
        <v>176</v>
      </c>
      <c r="F39" s="3"/>
      <c r="G39" s="3" t="s">
        <v>150</v>
      </c>
      <c r="H39" s="3">
        <v>200</v>
      </c>
      <c r="I39" s="3"/>
      <c r="J39" s="3" t="s">
        <v>33</v>
      </c>
      <c r="K39" s="3" t="s">
        <v>141</v>
      </c>
      <c r="L39" s="3" t="s">
        <v>140</v>
      </c>
      <c r="M39" s="3" t="s">
        <v>177</v>
      </c>
      <c r="N39" s="5" t="s">
        <v>140</v>
      </c>
    </row>
    <row r="40" spans="1:14" x14ac:dyDescent="0.35">
      <c r="A40" s="8" t="s">
        <v>134</v>
      </c>
      <c r="B40" s="14" t="s">
        <v>178</v>
      </c>
      <c r="C40" s="4"/>
      <c r="D40" s="4" t="s">
        <v>153</v>
      </c>
      <c r="E40" s="4" t="s">
        <v>169</v>
      </c>
      <c r="F40" s="4"/>
      <c r="G40" s="4" t="s">
        <v>150</v>
      </c>
      <c r="H40" s="4">
        <v>1700</v>
      </c>
      <c r="I40" s="4"/>
      <c r="J40" s="4" t="s">
        <v>33</v>
      </c>
      <c r="K40" s="4" t="s">
        <v>141</v>
      </c>
      <c r="L40" s="4" t="s">
        <v>140</v>
      </c>
      <c r="M40" s="4" t="s">
        <v>179</v>
      </c>
      <c r="N40" s="6" t="s">
        <v>140</v>
      </c>
    </row>
    <row r="41" spans="1:14" x14ac:dyDescent="0.35">
      <c r="A41" s="7" t="s">
        <v>134</v>
      </c>
      <c r="B41" s="13" t="s">
        <v>180</v>
      </c>
      <c r="C41" s="3"/>
      <c r="D41" s="3" t="s">
        <v>28</v>
      </c>
      <c r="E41" s="3" t="s">
        <v>181</v>
      </c>
      <c r="F41" s="3"/>
      <c r="G41" s="3" t="s">
        <v>182</v>
      </c>
      <c r="H41" s="3">
        <v>200</v>
      </c>
      <c r="I41" s="3"/>
      <c r="J41" s="3" t="s">
        <v>33</v>
      </c>
      <c r="K41" s="3" t="s">
        <v>141</v>
      </c>
      <c r="L41" s="3" t="s">
        <v>140</v>
      </c>
      <c r="M41" s="3" t="s">
        <v>183</v>
      </c>
      <c r="N41" s="5" t="s">
        <v>140</v>
      </c>
    </row>
    <row r="42" spans="1:14" x14ac:dyDescent="0.35">
      <c r="A42" s="8" t="s">
        <v>134</v>
      </c>
      <c r="B42" s="14" t="s">
        <v>184</v>
      </c>
      <c r="C42" s="4"/>
      <c r="D42" s="4" t="s">
        <v>153</v>
      </c>
      <c r="E42" s="4" t="s">
        <v>169</v>
      </c>
      <c r="F42" s="4"/>
      <c r="G42" s="4" t="s">
        <v>150</v>
      </c>
      <c r="H42" s="4">
        <v>1700</v>
      </c>
      <c r="I42" s="4"/>
      <c r="J42" s="4" t="s">
        <v>33</v>
      </c>
      <c r="K42" s="4" t="s">
        <v>141</v>
      </c>
      <c r="L42" s="4" t="s">
        <v>140</v>
      </c>
      <c r="M42" s="4" t="s">
        <v>185</v>
      </c>
      <c r="N42" s="6" t="s">
        <v>140</v>
      </c>
    </row>
    <row r="43" spans="1:14" x14ac:dyDescent="0.35">
      <c r="A43" s="7" t="s">
        <v>134</v>
      </c>
      <c r="B43" s="13" t="s">
        <v>186</v>
      </c>
      <c r="C43" s="3"/>
      <c r="D43" s="3" t="s">
        <v>153</v>
      </c>
      <c r="E43" s="3" t="s">
        <v>154</v>
      </c>
      <c r="F43" s="3"/>
      <c r="G43" s="3" t="s">
        <v>150</v>
      </c>
      <c r="H43" s="3">
        <v>1700</v>
      </c>
      <c r="I43" s="3"/>
      <c r="J43" s="3" t="s">
        <v>33</v>
      </c>
      <c r="K43" s="3" t="s">
        <v>141</v>
      </c>
      <c r="L43" s="3" t="s">
        <v>140</v>
      </c>
      <c r="M43" s="3" t="s">
        <v>187</v>
      </c>
      <c r="N43" s="5" t="s">
        <v>140</v>
      </c>
    </row>
    <row r="44" spans="1:14" x14ac:dyDescent="0.35">
      <c r="A44" s="8" t="s">
        <v>134</v>
      </c>
      <c r="B44" s="14" t="s">
        <v>188</v>
      </c>
      <c r="C44" s="4"/>
      <c r="D44" s="4" t="s">
        <v>160</v>
      </c>
      <c r="E44" s="4" t="s">
        <v>189</v>
      </c>
      <c r="F44" s="4"/>
      <c r="G44" s="4" t="s">
        <v>163</v>
      </c>
      <c r="H44" s="4">
        <v>50</v>
      </c>
      <c r="I44" s="4"/>
      <c r="J44" s="4" t="s">
        <v>33</v>
      </c>
      <c r="K44" s="4" t="s">
        <v>160</v>
      </c>
      <c r="L44" s="4" t="s">
        <v>140</v>
      </c>
      <c r="M44" s="4" t="s">
        <v>190</v>
      </c>
      <c r="N44" s="6" t="s">
        <v>140</v>
      </c>
    </row>
    <row r="45" spans="1:14" x14ac:dyDescent="0.35">
      <c r="A45" s="7" t="s">
        <v>134</v>
      </c>
      <c r="B45" s="13" t="s">
        <v>191</v>
      </c>
      <c r="C45" s="3"/>
      <c r="D45" s="3" t="s">
        <v>28</v>
      </c>
      <c r="E45" s="3" t="s">
        <v>192</v>
      </c>
      <c r="F45" s="3"/>
      <c r="G45" s="3" t="s">
        <v>150</v>
      </c>
      <c r="H45" s="3">
        <v>200</v>
      </c>
      <c r="I45" s="3"/>
      <c r="J45" s="3" t="s">
        <v>33</v>
      </c>
      <c r="K45" s="3" t="s">
        <v>141</v>
      </c>
      <c r="L45" s="3" t="s">
        <v>140</v>
      </c>
      <c r="M45" s="3" t="s">
        <v>193</v>
      </c>
      <c r="N45" s="5" t="s">
        <v>140</v>
      </c>
    </row>
    <row r="46" spans="1:14" x14ac:dyDescent="0.35">
      <c r="A46" s="8" t="s">
        <v>134</v>
      </c>
      <c r="B46" s="14" t="s">
        <v>194</v>
      </c>
      <c r="C46" s="4"/>
      <c r="D46" s="4" t="s">
        <v>114</v>
      </c>
      <c r="E46" s="4" t="s">
        <v>195</v>
      </c>
      <c r="F46" s="4"/>
      <c r="G46" s="4" t="s">
        <v>145</v>
      </c>
      <c r="H46" s="4">
        <v>200</v>
      </c>
      <c r="I46" s="4"/>
      <c r="J46" s="4" t="s">
        <v>33</v>
      </c>
      <c r="K46" s="4" t="s">
        <v>141</v>
      </c>
      <c r="L46" s="4" t="s">
        <v>140</v>
      </c>
      <c r="M46" s="4" t="s">
        <v>196</v>
      </c>
      <c r="N46" s="6" t="s">
        <v>147</v>
      </c>
    </row>
    <row r="47" spans="1:14" x14ac:dyDescent="0.35">
      <c r="A47" s="7" t="s">
        <v>134</v>
      </c>
      <c r="B47" s="13" t="s">
        <v>197</v>
      </c>
      <c r="C47" s="3">
        <v>2</v>
      </c>
      <c r="D47" s="3" t="s">
        <v>37</v>
      </c>
      <c r="E47" s="3" t="s">
        <v>198</v>
      </c>
      <c r="F47" s="3" t="s">
        <v>199</v>
      </c>
      <c r="G47" s="3" t="s">
        <v>200</v>
      </c>
      <c r="H47" s="3">
        <v>18</v>
      </c>
      <c r="I47" s="3">
        <v>17</v>
      </c>
      <c r="J47" s="3" t="s">
        <v>82</v>
      </c>
      <c r="K47" s="3" t="s">
        <v>141</v>
      </c>
      <c r="L47" s="3" t="s">
        <v>140</v>
      </c>
      <c r="M47" s="3" t="s">
        <v>140</v>
      </c>
      <c r="N47" s="5" t="s">
        <v>201</v>
      </c>
    </row>
    <row r="48" spans="1:14" x14ac:dyDescent="0.35">
      <c r="A48" s="8" t="s">
        <v>134</v>
      </c>
      <c r="B48" s="14" t="s">
        <v>202</v>
      </c>
      <c r="C48" s="4"/>
      <c r="D48" s="4" t="s">
        <v>28</v>
      </c>
      <c r="E48" s="4" t="s">
        <v>203</v>
      </c>
      <c r="F48" s="11"/>
      <c r="G48" s="4" t="s">
        <v>150</v>
      </c>
      <c r="H48" s="4">
        <v>200</v>
      </c>
      <c r="I48" s="4"/>
      <c r="J48" s="4" t="s">
        <v>33</v>
      </c>
      <c r="K48" s="4" t="s">
        <v>141</v>
      </c>
      <c r="L48" s="4" t="s">
        <v>140</v>
      </c>
      <c r="M48" s="4" t="s">
        <v>204</v>
      </c>
      <c r="N48" s="6" t="s">
        <v>140</v>
      </c>
    </row>
    <row r="49" spans="1:14" x14ac:dyDescent="0.35">
      <c r="A49" s="7" t="s">
        <v>134</v>
      </c>
      <c r="B49" s="13" t="s">
        <v>205</v>
      </c>
      <c r="C49" s="3"/>
      <c r="D49" s="3" t="s">
        <v>114</v>
      </c>
      <c r="E49" s="3" t="s">
        <v>206</v>
      </c>
      <c r="F49" s="3"/>
      <c r="G49" s="3" t="s">
        <v>145</v>
      </c>
      <c r="H49" s="3">
        <v>200</v>
      </c>
      <c r="I49" s="3"/>
      <c r="J49" s="3" t="s">
        <v>33</v>
      </c>
      <c r="K49" s="3" t="s">
        <v>141</v>
      </c>
      <c r="L49" s="3" t="s">
        <v>140</v>
      </c>
      <c r="M49" s="3" t="s">
        <v>207</v>
      </c>
      <c r="N49" s="5" t="s">
        <v>147</v>
      </c>
    </row>
    <row r="50" spans="1:14" x14ac:dyDescent="0.35">
      <c r="A50" s="8" t="s">
        <v>134</v>
      </c>
      <c r="B50" s="14" t="s">
        <v>208</v>
      </c>
      <c r="C50" s="4">
        <v>0.25</v>
      </c>
      <c r="D50" s="4" t="s">
        <v>209</v>
      </c>
      <c r="E50" s="4" t="s">
        <v>210</v>
      </c>
      <c r="F50" s="4" t="s">
        <v>199</v>
      </c>
      <c r="G50" s="4" t="s">
        <v>212</v>
      </c>
      <c r="H50" s="4">
        <v>100</v>
      </c>
      <c r="I50" s="4">
        <v>70</v>
      </c>
      <c r="J50" s="4" t="s">
        <v>40</v>
      </c>
      <c r="K50" s="4" t="s">
        <v>141</v>
      </c>
      <c r="L50" s="4" t="s">
        <v>140</v>
      </c>
      <c r="M50" s="4" t="s">
        <v>213</v>
      </c>
      <c r="N50" s="6" t="s">
        <v>140</v>
      </c>
    </row>
    <row r="51" spans="1:14" x14ac:dyDescent="0.35">
      <c r="A51" s="7" t="s">
        <v>134</v>
      </c>
      <c r="B51" s="13" t="s">
        <v>214</v>
      </c>
      <c r="C51" s="3">
        <v>1</v>
      </c>
      <c r="D51" s="3" t="s">
        <v>37</v>
      </c>
      <c r="E51" s="3" t="s">
        <v>215</v>
      </c>
      <c r="F51" s="3" t="s">
        <v>199</v>
      </c>
      <c r="G51" s="3" t="s">
        <v>217</v>
      </c>
      <c r="H51" s="3">
        <v>9</v>
      </c>
      <c r="I51" s="3">
        <v>2</v>
      </c>
      <c r="J51" s="3" t="s">
        <v>40</v>
      </c>
      <c r="K51" s="3" t="s">
        <v>218</v>
      </c>
      <c r="L51" s="3" t="s">
        <v>140</v>
      </c>
      <c r="M51" s="3" t="s">
        <v>140</v>
      </c>
      <c r="N51" s="5" t="s">
        <v>219</v>
      </c>
    </row>
    <row r="52" spans="1:14" x14ac:dyDescent="0.35">
      <c r="A52" s="8" t="s">
        <v>134</v>
      </c>
      <c r="B52" s="14" t="s">
        <v>220</v>
      </c>
      <c r="C52" s="4">
        <v>0.25</v>
      </c>
      <c r="D52" s="4" t="s">
        <v>37</v>
      </c>
      <c r="E52" s="4" t="s">
        <v>221</v>
      </c>
      <c r="F52" s="4" t="s">
        <v>199</v>
      </c>
      <c r="G52" s="4" t="s">
        <v>223</v>
      </c>
      <c r="H52" s="4">
        <v>9</v>
      </c>
      <c r="I52" s="4">
        <v>8</v>
      </c>
      <c r="J52" s="4" t="s">
        <v>40</v>
      </c>
      <c r="K52" s="4" t="s">
        <v>218</v>
      </c>
      <c r="L52" s="4" t="s">
        <v>140</v>
      </c>
      <c r="M52" s="4" t="s">
        <v>224</v>
      </c>
      <c r="N52" s="6" t="s">
        <v>219</v>
      </c>
    </row>
    <row r="53" spans="1:14" x14ac:dyDescent="0.35">
      <c r="A53" s="7" t="s">
        <v>134</v>
      </c>
      <c r="B53" s="13" t="s">
        <v>225</v>
      </c>
      <c r="C53" s="3">
        <v>0.5</v>
      </c>
      <c r="D53" s="3" t="s">
        <v>37</v>
      </c>
      <c r="E53" s="3" t="s">
        <v>226</v>
      </c>
      <c r="F53" s="3" t="s">
        <v>199</v>
      </c>
      <c r="G53" s="3" t="s">
        <v>217</v>
      </c>
      <c r="H53" s="3">
        <v>10</v>
      </c>
      <c r="I53" s="3">
        <v>6</v>
      </c>
      <c r="J53" s="3" t="s">
        <v>53</v>
      </c>
      <c r="K53" s="3" t="s">
        <v>218</v>
      </c>
      <c r="L53" s="3" t="s">
        <v>140</v>
      </c>
      <c r="M53" s="3" t="s">
        <v>140</v>
      </c>
      <c r="N53" s="5" t="s">
        <v>227</v>
      </c>
    </row>
    <row r="54" spans="1:14" x14ac:dyDescent="0.35">
      <c r="A54" s="7" t="s">
        <v>229</v>
      </c>
      <c r="B54" s="13" t="s">
        <v>230</v>
      </c>
      <c r="C54" s="3"/>
      <c r="D54" s="3" t="s">
        <v>231</v>
      </c>
      <c r="E54" s="3" t="s">
        <v>232</v>
      </c>
      <c r="F54" s="3" t="s">
        <v>885</v>
      </c>
      <c r="G54" s="3" t="s">
        <v>234</v>
      </c>
      <c r="H54" s="3">
        <v>100</v>
      </c>
      <c r="I54" s="3">
        <v>100</v>
      </c>
      <c r="J54" s="3" t="s">
        <v>47</v>
      </c>
      <c r="K54" s="3" t="s">
        <v>236</v>
      </c>
      <c r="L54" s="3" t="s">
        <v>237</v>
      </c>
      <c r="M54" s="3" t="s">
        <v>238</v>
      </c>
      <c r="N54" s="3" t="s">
        <v>239</v>
      </c>
    </row>
    <row r="55" spans="1:14" x14ac:dyDescent="0.35">
      <c r="A55" s="8" t="s">
        <v>229</v>
      </c>
      <c r="B55" s="14">
        <v>45016</v>
      </c>
      <c r="C55" s="4">
        <v>1</v>
      </c>
      <c r="D55" s="4" t="s">
        <v>37</v>
      </c>
      <c r="E55" s="4" t="s">
        <v>240</v>
      </c>
      <c r="F55" s="4" t="s">
        <v>786</v>
      </c>
      <c r="G55" s="4" t="s">
        <v>242</v>
      </c>
      <c r="H55" s="4">
        <v>100</v>
      </c>
      <c r="I55" s="4">
        <v>20</v>
      </c>
      <c r="J55" s="4" t="s">
        <v>47</v>
      </c>
      <c r="K55" s="4" t="s">
        <v>218</v>
      </c>
      <c r="L55" s="4"/>
      <c r="M55" s="4" t="s">
        <v>244</v>
      </c>
      <c r="N55" s="4"/>
    </row>
    <row r="56" spans="1:14" x14ac:dyDescent="0.35">
      <c r="A56" s="7" t="s">
        <v>229</v>
      </c>
      <c r="B56" s="13" t="s">
        <v>245</v>
      </c>
      <c r="C56" s="3">
        <v>4</v>
      </c>
      <c r="D56" s="3" t="s">
        <v>37</v>
      </c>
      <c r="E56" s="3" t="s">
        <v>246</v>
      </c>
      <c r="F56" s="3" t="s">
        <v>886</v>
      </c>
      <c r="G56" s="3" t="s">
        <v>248</v>
      </c>
      <c r="H56" s="3">
        <v>100</v>
      </c>
      <c r="I56" s="3">
        <v>20</v>
      </c>
      <c r="J56" s="3" t="s">
        <v>47</v>
      </c>
      <c r="K56" s="3" t="s">
        <v>236</v>
      </c>
      <c r="L56" s="3"/>
      <c r="M56" s="3" t="s">
        <v>249</v>
      </c>
      <c r="N56" s="3" t="s">
        <v>250</v>
      </c>
    </row>
    <row r="57" spans="1:14" x14ac:dyDescent="0.35">
      <c r="A57" s="8" t="s">
        <v>229</v>
      </c>
      <c r="B57" s="14">
        <v>45178</v>
      </c>
      <c r="C57" s="4">
        <v>6</v>
      </c>
      <c r="D57" s="4" t="s">
        <v>251</v>
      </c>
      <c r="E57" s="4" t="s">
        <v>252</v>
      </c>
      <c r="F57" s="4" t="s">
        <v>886</v>
      </c>
      <c r="G57" s="4" t="s">
        <v>248</v>
      </c>
      <c r="H57" s="4">
        <v>100</v>
      </c>
      <c r="I57" s="4">
        <v>30</v>
      </c>
      <c r="J57" s="4" t="s">
        <v>47</v>
      </c>
      <c r="K57" s="4" t="s">
        <v>218</v>
      </c>
      <c r="L57" s="4" t="s">
        <v>254</v>
      </c>
      <c r="M57" s="4" t="s">
        <v>255</v>
      </c>
      <c r="N57" s="4" t="s">
        <v>256</v>
      </c>
    </row>
    <row r="58" spans="1:14" x14ac:dyDescent="0.35">
      <c r="A58" s="8" t="s">
        <v>258</v>
      </c>
      <c r="B58" s="14" t="s">
        <v>278</v>
      </c>
      <c r="C58" s="4"/>
      <c r="D58" s="4" t="s">
        <v>28</v>
      </c>
      <c r="E58" s="4" t="s">
        <v>279</v>
      </c>
      <c r="F58" s="4"/>
      <c r="G58" s="4" t="s">
        <v>280</v>
      </c>
      <c r="H58" s="4"/>
      <c r="I58" s="4"/>
      <c r="J58" s="4" t="s">
        <v>33</v>
      </c>
      <c r="K58" s="4" t="s">
        <v>218</v>
      </c>
      <c r="L58" s="4"/>
      <c r="M58" s="4"/>
      <c r="N58" s="4" t="s">
        <v>281</v>
      </c>
    </row>
    <row r="59" spans="1:14" x14ac:dyDescent="0.35">
      <c r="A59" s="7" t="s">
        <v>258</v>
      </c>
      <c r="B59" s="13" t="s">
        <v>282</v>
      </c>
      <c r="C59" s="3"/>
      <c r="D59" s="3" t="s">
        <v>28</v>
      </c>
      <c r="E59" s="3" t="s">
        <v>283</v>
      </c>
      <c r="F59" s="3"/>
      <c r="G59" s="3" t="s">
        <v>284</v>
      </c>
      <c r="H59" s="3"/>
      <c r="I59" s="3"/>
      <c r="J59" s="3" t="s">
        <v>33</v>
      </c>
      <c r="K59" s="3" t="s">
        <v>218</v>
      </c>
      <c r="L59" s="3"/>
      <c r="M59" s="3"/>
      <c r="N59" s="3" t="s">
        <v>285</v>
      </c>
    </row>
    <row r="60" spans="1:14" x14ac:dyDescent="0.35">
      <c r="A60" s="8" t="s">
        <v>258</v>
      </c>
      <c r="B60" s="14">
        <v>44525</v>
      </c>
      <c r="C60" s="4">
        <v>0.5</v>
      </c>
      <c r="D60" s="4" t="s">
        <v>37</v>
      </c>
      <c r="E60" s="4" t="s">
        <v>286</v>
      </c>
      <c r="F60" s="4"/>
      <c r="G60" s="4" t="s">
        <v>288</v>
      </c>
      <c r="H60" s="4">
        <v>15</v>
      </c>
      <c r="I60" s="4">
        <v>9</v>
      </c>
      <c r="J60" s="4" t="s">
        <v>53</v>
      </c>
      <c r="K60" s="4" t="s">
        <v>289</v>
      </c>
      <c r="L60" s="4"/>
      <c r="M60" s="4"/>
      <c r="N60" s="4"/>
    </row>
    <row r="61" spans="1:14" x14ac:dyDescent="0.35">
      <c r="A61" s="7" t="s">
        <v>258</v>
      </c>
      <c r="B61" s="13">
        <v>44749</v>
      </c>
      <c r="C61" s="3">
        <v>0.5</v>
      </c>
      <c r="D61" s="3" t="s">
        <v>37</v>
      </c>
      <c r="E61" s="3" t="s">
        <v>290</v>
      </c>
      <c r="F61" s="3" t="s">
        <v>887</v>
      </c>
      <c r="G61" s="3" t="s">
        <v>264</v>
      </c>
      <c r="H61" s="3">
        <v>90</v>
      </c>
      <c r="I61" s="3">
        <v>80</v>
      </c>
      <c r="J61" s="3" t="s">
        <v>47</v>
      </c>
      <c r="K61" s="3" t="s">
        <v>292</v>
      </c>
      <c r="L61" s="3"/>
      <c r="M61" s="3"/>
      <c r="N61" s="3"/>
    </row>
    <row r="62" spans="1:14" x14ac:dyDescent="0.35">
      <c r="A62" s="8" t="s">
        <v>258</v>
      </c>
      <c r="B62" s="14">
        <v>44840</v>
      </c>
      <c r="C62" s="4">
        <v>0.5</v>
      </c>
      <c r="D62" s="4" t="s">
        <v>37</v>
      </c>
      <c r="E62" s="4" t="s">
        <v>293</v>
      </c>
      <c r="F62" s="4" t="s">
        <v>888</v>
      </c>
      <c r="G62" s="4" t="s">
        <v>264</v>
      </c>
      <c r="H62" s="4">
        <v>80</v>
      </c>
      <c r="I62" s="4">
        <v>2</v>
      </c>
      <c r="J62" s="4" t="s">
        <v>40</v>
      </c>
      <c r="K62" s="4" t="s">
        <v>141</v>
      </c>
      <c r="L62" s="4"/>
      <c r="M62" s="4"/>
      <c r="N62" s="4"/>
    </row>
    <row r="63" spans="1:14" x14ac:dyDescent="0.35">
      <c r="A63" s="7" t="s">
        <v>258</v>
      </c>
      <c r="B63" s="13">
        <v>44882</v>
      </c>
      <c r="C63" s="3">
        <v>0.5</v>
      </c>
      <c r="D63" s="3" t="s">
        <v>37</v>
      </c>
      <c r="E63" s="3" t="s">
        <v>295</v>
      </c>
      <c r="F63" s="3"/>
      <c r="G63" s="3" t="s">
        <v>288</v>
      </c>
      <c r="H63" s="3">
        <v>15</v>
      </c>
      <c r="I63" s="3">
        <v>9</v>
      </c>
      <c r="J63" s="3" t="s">
        <v>53</v>
      </c>
      <c r="K63" s="3" t="s">
        <v>289</v>
      </c>
      <c r="L63" s="3"/>
      <c r="M63" s="3"/>
      <c r="N63" s="3"/>
    </row>
    <row r="64" spans="1:14" x14ac:dyDescent="0.35">
      <c r="A64" s="8" t="s">
        <v>258</v>
      </c>
      <c r="B64" s="14">
        <v>44894</v>
      </c>
      <c r="C64" s="4">
        <v>0.5</v>
      </c>
      <c r="D64" s="4" t="s">
        <v>37</v>
      </c>
      <c r="E64" s="4" t="s">
        <v>296</v>
      </c>
      <c r="F64" s="4" t="s">
        <v>889</v>
      </c>
      <c r="G64" s="4" t="s">
        <v>298</v>
      </c>
      <c r="H64" s="4">
        <v>30</v>
      </c>
      <c r="I64" s="4">
        <v>22</v>
      </c>
      <c r="J64" s="4" t="s">
        <v>47</v>
      </c>
      <c r="K64" s="4" t="s">
        <v>271</v>
      </c>
      <c r="L64" s="4"/>
      <c r="M64" s="4"/>
      <c r="N64" s="4"/>
    </row>
    <row r="65" spans="1:14" x14ac:dyDescent="0.35">
      <c r="A65" s="7" t="s">
        <v>258</v>
      </c>
      <c r="B65" s="13">
        <v>45107</v>
      </c>
      <c r="C65" s="3">
        <v>0.5</v>
      </c>
      <c r="D65" s="3" t="s">
        <v>37</v>
      </c>
      <c r="E65" s="3" t="s">
        <v>299</v>
      </c>
      <c r="F65" s="3" t="s">
        <v>300</v>
      </c>
      <c r="G65" s="3" t="s">
        <v>264</v>
      </c>
      <c r="H65" s="3">
        <v>100</v>
      </c>
      <c r="I65" s="3">
        <v>80</v>
      </c>
      <c r="J65" s="3" t="s">
        <v>47</v>
      </c>
      <c r="K65" s="3" t="s">
        <v>292</v>
      </c>
      <c r="L65" s="3"/>
      <c r="M65" s="3"/>
      <c r="N65" s="3"/>
    </row>
    <row r="66" spans="1:14" x14ac:dyDescent="0.35">
      <c r="A66" s="8" t="s">
        <v>258</v>
      </c>
      <c r="B66" s="14">
        <v>44841</v>
      </c>
      <c r="C66" s="4">
        <v>0.25</v>
      </c>
      <c r="D66" s="4" t="s">
        <v>301</v>
      </c>
      <c r="E66" s="4" t="s">
        <v>302</v>
      </c>
      <c r="F66" s="4" t="s">
        <v>890</v>
      </c>
      <c r="G66" s="4" t="s">
        <v>303</v>
      </c>
      <c r="H66" s="4">
        <v>100</v>
      </c>
      <c r="I66" s="4">
        <v>40</v>
      </c>
      <c r="J66" s="4" t="s">
        <v>53</v>
      </c>
      <c r="K66" s="4" t="s">
        <v>218</v>
      </c>
      <c r="L66" s="4"/>
      <c r="M66" s="4"/>
      <c r="N66" s="4"/>
    </row>
    <row r="67" spans="1:14" x14ac:dyDescent="0.35">
      <c r="A67" s="7" t="s">
        <v>258</v>
      </c>
      <c r="B67" s="13">
        <v>44998</v>
      </c>
      <c r="C67" s="3">
        <v>0.25</v>
      </c>
      <c r="D67" s="3" t="s">
        <v>301</v>
      </c>
      <c r="E67" s="3" t="s">
        <v>304</v>
      </c>
      <c r="F67" s="3" t="s">
        <v>891</v>
      </c>
      <c r="G67" s="3" t="s">
        <v>306</v>
      </c>
      <c r="H67" s="3">
        <v>11</v>
      </c>
      <c r="I67" s="3">
        <v>1</v>
      </c>
      <c r="J67" s="3" t="s">
        <v>53</v>
      </c>
      <c r="K67" s="3" t="s">
        <v>141</v>
      </c>
      <c r="L67" s="3"/>
      <c r="M67" s="3"/>
      <c r="N67" s="3"/>
    </row>
    <row r="68" spans="1:14" x14ac:dyDescent="0.35">
      <c r="A68" s="8" t="s">
        <v>258</v>
      </c>
      <c r="B68" s="14">
        <v>45006</v>
      </c>
      <c r="C68" s="4">
        <v>0.25</v>
      </c>
      <c r="D68" s="4" t="s">
        <v>301</v>
      </c>
      <c r="E68" s="4" t="s">
        <v>307</v>
      </c>
      <c r="F68" s="4" t="s">
        <v>890</v>
      </c>
      <c r="G68" s="4" t="s">
        <v>308</v>
      </c>
      <c r="H68" s="4">
        <v>100</v>
      </c>
      <c r="I68" s="4">
        <v>40</v>
      </c>
      <c r="J68" s="4" t="s">
        <v>53</v>
      </c>
      <c r="K68" s="4" t="s">
        <v>218</v>
      </c>
      <c r="L68" s="4"/>
      <c r="M68" s="4"/>
      <c r="N68" s="4"/>
    </row>
    <row r="69" spans="1:14" x14ac:dyDescent="0.35">
      <c r="A69" s="7" t="s">
        <v>258</v>
      </c>
      <c r="B69" s="13">
        <v>45107</v>
      </c>
      <c r="C69" s="3"/>
      <c r="D69" s="3" t="s">
        <v>231</v>
      </c>
      <c r="E69" s="3" t="s">
        <v>309</v>
      </c>
      <c r="F69" s="3" t="s">
        <v>300</v>
      </c>
      <c r="G69" s="3" t="s">
        <v>310</v>
      </c>
      <c r="H69" s="3">
        <v>100</v>
      </c>
      <c r="I69" s="3">
        <v>80</v>
      </c>
      <c r="J69" s="3" t="s">
        <v>47</v>
      </c>
      <c r="K69" s="3" t="s">
        <v>292</v>
      </c>
      <c r="L69" s="3">
        <v>100</v>
      </c>
      <c r="M69" s="3"/>
      <c r="N69" s="3"/>
    </row>
    <row r="70" spans="1:14" x14ac:dyDescent="0.35">
      <c r="A70" s="8" t="s">
        <v>258</v>
      </c>
      <c r="B70" s="14" t="s">
        <v>311</v>
      </c>
      <c r="C70" s="4"/>
      <c r="D70" s="4" t="s">
        <v>312</v>
      </c>
      <c r="E70" s="4" t="s">
        <v>313</v>
      </c>
      <c r="F70" s="4"/>
      <c r="G70" s="4" t="s">
        <v>270</v>
      </c>
      <c r="H70" s="4"/>
      <c r="I70" s="4"/>
      <c r="J70" s="4" t="s">
        <v>53</v>
      </c>
      <c r="K70" s="4" t="s">
        <v>141</v>
      </c>
      <c r="L70" s="4">
        <v>1700</v>
      </c>
      <c r="M70" s="4"/>
      <c r="N70" s="4"/>
    </row>
    <row r="71" spans="1:14" x14ac:dyDescent="0.35">
      <c r="A71" s="7" t="s">
        <v>258</v>
      </c>
      <c r="B71" s="13">
        <v>44616</v>
      </c>
      <c r="C71" s="3">
        <v>6</v>
      </c>
      <c r="D71" s="3" t="s">
        <v>251</v>
      </c>
      <c r="E71" s="3" t="s">
        <v>315</v>
      </c>
      <c r="F71" s="3" t="s">
        <v>892</v>
      </c>
      <c r="G71" s="3" t="s">
        <v>317</v>
      </c>
      <c r="H71" s="3">
        <v>14</v>
      </c>
      <c r="I71" s="3">
        <v>1</v>
      </c>
      <c r="J71" s="3" t="s">
        <v>53</v>
      </c>
      <c r="K71" s="3" t="s">
        <v>141</v>
      </c>
      <c r="L71" s="3"/>
      <c r="M71" s="3"/>
      <c r="N71" s="3"/>
    </row>
    <row r="72" spans="1:14" x14ac:dyDescent="0.35">
      <c r="A72" s="8" t="s">
        <v>258</v>
      </c>
      <c r="B72" s="14">
        <v>44734</v>
      </c>
      <c r="C72" s="4">
        <v>6</v>
      </c>
      <c r="D72" s="4" t="s">
        <v>251</v>
      </c>
      <c r="E72" s="4" t="s">
        <v>318</v>
      </c>
      <c r="F72" s="4" t="s">
        <v>892</v>
      </c>
      <c r="G72" s="4" t="s">
        <v>117</v>
      </c>
      <c r="H72" s="4">
        <v>11</v>
      </c>
      <c r="I72" s="4">
        <v>1</v>
      </c>
      <c r="J72" s="4" t="s">
        <v>53</v>
      </c>
      <c r="K72" s="4" t="s">
        <v>141</v>
      </c>
      <c r="L72" s="4"/>
      <c r="M72" s="4"/>
      <c r="N72" s="4"/>
    </row>
    <row r="73" spans="1:14" x14ac:dyDescent="0.35">
      <c r="A73" s="7" t="s">
        <v>258</v>
      </c>
      <c r="B73" s="13">
        <v>44890</v>
      </c>
      <c r="C73" s="3">
        <v>3</v>
      </c>
      <c r="D73" s="3" t="s">
        <v>251</v>
      </c>
      <c r="E73" s="3" t="s">
        <v>319</v>
      </c>
      <c r="F73" s="3" t="s">
        <v>890</v>
      </c>
      <c r="G73" s="3" t="s">
        <v>320</v>
      </c>
      <c r="H73" s="3">
        <v>11</v>
      </c>
      <c r="I73" s="3">
        <v>1</v>
      </c>
      <c r="J73" s="3" t="s">
        <v>53</v>
      </c>
      <c r="K73" s="3" t="s">
        <v>141</v>
      </c>
      <c r="L73" s="3"/>
      <c r="M73" s="3"/>
      <c r="N73" s="3"/>
    </row>
    <row r="74" spans="1:14" x14ac:dyDescent="0.35">
      <c r="A74" s="8" t="s">
        <v>258</v>
      </c>
      <c r="B74" s="14">
        <v>45090</v>
      </c>
      <c r="C74" s="4">
        <v>2</v>
      </c>
      <c r="D74" s="4" t="s">
        <v>251</v>
      </c>
      <c r="E74" s="4" t="s">
        <v>321</v>
      </c>
      <c r="F74" s="4"/>
      <c r="G74" s="4" t="s">
        <v>323</v>
      </c>
      <c r="H74" s="4">
        <v>5</v>
      </c>
      <c r="I74" s="4">
        <v>3</v>
      </c>
      <c r="J74" s="4" t="s">
        <v>53</v>
      </c>
      <c r="K74" s="4" t="s">
        <v>218</v>
      </c>
      <c r="L74" s="4"/>
      <c r="M74" s="4"/>
      <c r="N74" s="4"/>
    </row>
    <row r="75" spans="1:14" x14ac:dyDescent="0.35">
      <c r="A75" s="7" t="s">
        <v>258</v>
      </c>
      <c r="B75" s="13" t="s">
        <v>324</v>
      </c>
      <c r="C75" s="3">
        <v>3</v>
      </c>
      <c r="D75" s="3" t="s">
        <v>251</v>
      </c>
      <c r="E75" s="3" t="s">
        <v>325</v>
      </c>
      <c r="F75" s="3"/>
      <c r="G75" s="3" t="s">
        <v>326</v>
      </c>
      <c r="H75" s="3">
        <v>11</v>
      </c>
      <c r="I75" s="3">
        <v>3</v>
      </c>
      <c r="J75" s="3" t="s">
        <v>53</v>
      </c>
      <c r="K75" s="3" t="s">
        <v>327</v>
      </c>
      <c r="L75" s="3"/>
      <c r="M75" s="3"/>
      <c r="N75" s="3"/>
    </row>
    <row r="76" spans="1:14" x14ac:dyDescent="0.35">
      <c r="A76" s="8" t="s">
        <v>258</v>
      </c>
      <c r="B76" s="14" t="s">
        <v>328</v>
      </c>
      <c r="C76" s="4">
        <v>2</v>
      </c>
      <c r="D76" s="4" t="s">
        <v>251</v>
      </c>
      <c r="E76" s="4" t="s">
        <v>329</v>
      </c>
      <c r="F76" s="4"/>
      <c r="G76" s="4" t="s">
        <v>326</v>
      </c>
      <c r="H76" s="4">
        <v>14</v>
      </c>
      <c r="I76" s="4">
        <v>2</v>
      </c>
      <c r="J76" s="4" t="s">
        <v>33</v>
      </c>
      <c r="K76" s="4" t="s">
        <v>141</v>
      </c>
      <c r="L76" s="4"/>
      <c r="M76" s="4"/>
      <c r="N76" s="4"/>
    </row>
    <row r="77" spans="1:14" x14ac:dyDescent="0.35">
      <c r="A77" s="7" t="s">
        <v>258</v>
      </c>
      <c r="B77" s="13" t="s">
        <v>331</v>
      </c>
      <c r="C77" s="3">
        <v>4</v>
      </c>
      <c r="D77" s="3" t="s">
        <v>251</v>
      </c>
      <c r="E77" s="3" t="s">
        <v>332</v>
      </c>
      <c r="F77" s="3" t="s">
        <v>893</v>
      </c>
      <c r="G77" s="3" t="s">
        <v>326</v>
      </c>
      <c r="H77" s="3">
        <v>11</v>
      </c>
      <c r="I77" s="3">
        <v>2</v>
      </c>
      <c r="J77" s="3" t="s">
        <v>53</v>
      </c>
      <c r="K77" s="3" t="s">
        <v>141</v>
      </c>
      <c r="L77" s="3"/>
      <c r="M77" s="3"/>
      <c r="N77" s="3"/>
    </row>
    <row r="78" spans="1:14" x14ac:dyDescent="0.35">
      <c r="A78" s="8" t="s">
        <v>258</v>
      </c>
      <c r="B78" s="14" t="s">
        <v>334</v>
      </c>
      <c r="C78" s="4">
        <v>3</v>
      </c>
      <c r="D78" s="4" t="s">
        <v>251</v>
      </c>
      <c r="E78" s="4" t="s">
        <v>335</v>
      </c>
      <c r="F78" s="4" t="s">
        <v>889</v>
      </c>
      <c r="G78" s="4" t="s">
        <v>326</v>
      </c>
      <c r="H78" s="4">
        <v>4</v>
      </c>
      <c r="I78" s="4">
        <v>2</v>
      </c>
      <c r="J78" s="4" t="s">
        <v>53</v>
      </c>
      <c r="K78" s="4" t="s">
        <v>141</v>
      </c>
      <c r="L78" s="4"/>
      <c r="M78" s="4"/>
      <c r="N78" s="4"/>
    </row>
    <row r="79" spans="1:14" x14ac:dyDescent="0.35">
      <c r="A79" s="7" t="s">
        <v>338</v>
      </c>
      <c r="B79" s="13">
        <v>44218</v>
      </c>
      <c r="C79" s="3"/>
      <c r="D79" s="3" t="s">
        <v>28</v>
      </c>
      <c r="E79" s="3" t="s">
        <v>339</v>
      </c>
      <c r="F79" s="3"/>
      <c r="G79" s="3" t="s">
        <v>117</v>
      </c>
      <c r="H79" s="3"/>
      <c r="I79" s="3"/>
      <c r="J79" s="3" t="s">
        <v>33</v>
      </c>
      <c r="K79" s="3" t="s">
        <v>160</v>
      </c>
      <c r="L79" s="3">
        <v>0</v>
      </c>
      <c r="M79" s="3"/>
      <c r="N79" s="5" t="s">
        <v>342</v>
      </c>
    </row>
    <row r="80" spans="1:14" x14ac:dyDescent="0.35">
      <c r="A80" s="8" t="s">
        <v>338</v>
      </c>
      <c r="B80" s="14">
        <v>44294</v>
      </c>
      <c r="C80" s="4"/>
      <c r="D80" s="4" t="s">
        <v>153</v>
      </c>
      <c r="E80" s="4" t="s">
        <v>339</v>
      </c>
      <c r="F80" s="4"/>
      <c r="G80" s="4" t="s">
        <v>117</v>
      </c>
      <c r="H80" s="4">
        <v>154</v>
      </c>
      <c r="I80" s="4"/>
      <c r="J80" s="4" t="s">
        <v>33</v>
      </c>
      <c r="K80" s="4" t="s">
        <v>160</v>
      </c>
      <c r="L80" s="4">
        <v>0</v>
      </c>
      <c r="M80" s="4"/>
      <c r="N80" s="6" t="s">
        <v>343</v>
      </c>
    </row>
    <row r="81" spans="1:14" x14ac:dyDescent="0.35">
      <c r="A81" s="7" t="s">
        <v>338</v>
      </c>
      <c r="B81" s="13">
        <v>44295</v>
      </c>
      <c r="C81" s="3"/>
      <c r="D81" s="3" t="s">
        <v>153</v>
      </c>
      <c r="E81" s="3" t="s">
        <v>339</v>
      </c>
      <c r="F81" s="3"/>
      <c r="G81" s="3" t="s">
        <v>117</v>
      </c>
      <c r="H81" s="3">
        <v>328</v>
      </c>
      <c r="I81" s="3"/>
      <c r="J81" s="3" t="s">
        <v>33</v>
      </c>
      <c r="K81" s="3" t="s">
        <v>160</v>
      </c>
      <c r="L81" s="3">
        <v>0</v>
      </c>
      <c r="M81" s="3"/>
      <c r="N81" s="5" t="s">
        <v>345</v>
      </c>
    </row>
    <row r="82" spans="1:14" x14ac:dyDescent="0.35">
      <c r="A82" s="8" t="s">
        <v>338</v>
      </c>
      <c r="B82" s="14">
        <v>44441</v>
      </c>
      <c r="C82" s="4"/>
      <c r="D82" s="4" t="s">
        <v>153</v>
      </c>
      <c r="E82" s="4" t="s">
        <v>346</v>
      </c>
      <c r="F82" s="4"/>
      <c r="G82" s="4" t="s">
        <v>117</v>
      </c>
      <c r="H82" s="4">
        <v>3262</v>
      </c>
      <c r="I82" s="4"/>
      <c r="J82" s="4" t="s">
        <v>33</v>
      </c>
      <c r="K82" s="4" t="s">
        <v>160</v>
      </c>
      <c r="L82" s="4">
        <v>0</v>
      </c>
      <c r="M82" s="4"/>
      <c r="N82" s="6" t="s">
        <v>348</v>
      </c>
    </row>
    <row r="83" spans="1:14" x14ac:dyDescent="0.35">
      <c r="A83" s="7" t="s">
        <v>338</v>
      </c>
      <c r="B83" s="13">
        <v>44476</v>
      </c>
      <c r="C83" s="3"/>
      <c r="D83" s="3" t="s">
        <v>153</v>
      </c>
      <c r="E83" s="3" t="s">
        <v>349</v>
      </c>
      <c r="F83" s="3"/>
      <c r="G83" s="3" t="s">
        <v>117</v>
      </c>
      <c r="H83" s="3">
        <v>3262</v>
      </c>
      <c r="I83" s="3"/>
      <c r="J83" s="3" t="s">
        <v>33</v>
      </c>
      <c r="K83" s="3" t="s">
        <v>160</v>
      </c>
      <c r="L83" s="3">
        <v>0</v>
      </c>
      <c r="M83" s="3"/>
      <c r="N83" s="5" t="s">
        <v>350</v>
      </c>
    </row>
    <row r="84" spans="1:14" x14ac:dyDescent="0.35">
      <c r="A84" s="8" t="s">
        <v>338</v>
      </c>
      <c r="B84" s="14">
        <v>44478</v>
      </c>
      <c r="C84" s="4"/>
      <c r="D84" s="4" t="s">
        <v>153</v>
      </c>
      <c r="E84" s="4" t="s">
        <v>351</v>
      </c>
      <c r="F84" s="4"/>
      <c r="G84" s="4" t="s">
        <v>117</v>
      </c>
      <c r="H84" s="4">
        <v>3262</v>
      </c>
      <c r="I84" s="4"/>
      <c r="J84" s="4" t="s">
        <v>33</v>
      </c>
      <c r="K84" s="4" t="s">
        <v>160</v>
      </c>
      <c r="L84" s="4">
        <v>0</v>
      </c>
      <c r="M84" s="4"/>
      <c r="N84" s="6" t="s">
        <v>352</v>
      </c>
    </row>
    <row r="85" spans="1:14" x14ac:dyDescent="0.35">
      <c r="A85" s="7" t="s">
        <v>338</v>
      </c>
      <c r="B85" s="13" t="s">
        <v>353</v>
      </c>
      <c r="C85" s="3"/>
      <c r="D85" s="3" t="s">
        <v>153</v>
      </c>
      <c r="E85" s="3" t="s">
        <v>354</v>
      </c>
      <c r="F85" s="3"/>
      <c r="G85" s="3" t="s">
        <v>117</v>
      </c>
      <c r="H85" s="3">
        <v>3796</v>
      </c>
      <c r="I85" s="3"/>
      <c r="J85" s="3" t="s">
        <v>33</v>
      </c>
      <c r="K85" s="3" t="s">
        <v>160</v>
      </c>
      <c r="L85" s="3">
        <v>0</v>
      </c>
      <c r="M85" s="3"/>
      <c r="N85" s="5" t="s">
        <v>355</v>
      </c>
    </row>
    <row r="86" spans="1:14" x14ac:dyDescent="0.35">
      <c r="A86" s="8" t="s">
        <v>338</v>
      </c>
      <c r="B86" s="14" t="s">
        <v>353</v>
      </c>
      <c r="C86" s="4"/>
      <c r="D86" s="4" t="s">
        <v>153</v>
      </c>
      <c r="E86" s="4" t="s">
        <v>354</v>
      </c>
      <c r="F86" s="4"/>
      <c r="G86" s="4" t="s">
        <v>117</v>
      </c>
      <c r="H86" s="4">
        <v>3262</v>
      </c>
      <c r="I86" s="4"/>
      <c r="J86" s="4" t="s">
        <v>33</v>
      </c>
      <c r="K86" s="4" t="s">
        <v>160</v>
      </c>
      <c r="L86" s="4">
        <v>0</v>
      </c>
      <c r="M86" s="4"/>
      <c r="N86" s="6" t="s">
        <v>356</v>
      </c>
    </row>
    <row r="87" spans="1:14" x14ac:dyDescent="0.35">
      <c r="A87" s="7" t="s">
        <v>338</v>
      </c>
      <c r="B87" s="13" t="s">
        <v>357</v>
      </c>
      <c r="C87" s="3"/>
      <c r="D87" s="3" t="s">
        <v>153</v>
      </c>
      <c r="E87" s="3" t="s">
        <v>354</v>
      </c>
      <c r="F87" s="3"/>
      <c r="G87" s="3" t="s">
        <v>117</v>
      </c>
      <c r="H87" s="3">
        <v>3262</v>
      </c>
      <c r="I87" s="3"/>
      <c r="J87" s="3" t="s">
        <v>33</v>
      </c>
      <c r="K87" s="3" t="s">
        <v>160</v>
      </c>
      <c r="L87" s="3">
        <v>0</v>
      </c>
      <c r="M87" s="3"/>
      <c r="N87" s="5" t="s">
        <v>358</v>
      </c>
    </row>
    <row r="88" spans="1:14" x14ac:dyDescent="0.35">
      <c r="A88" s="8" t="s">
        <v>338</v>
      </c>
      <c r="B88" s="14" t="s">
        <v>357</v>
      </c>
      <c r="C88" s="4"/>
      <c r="D88" s="4" t="s">
        <v>153</v>
      </c>
      <c r="E88" s="4" t="s">
        <v>354</v>
      </c>
      <c r="F88" s="4"/>
      <c r="G88" s="4" t="s">
        <v>117</v>
      </c>
      <c r="H88" s="4">
        <v>1109</v>
      </c>
      <c r="I88" s="4"/>
      <c r="J88" s="4" t="s">
        <v>33</v>
      </c>
      <c r="K88" s="4" t="s">
        <v>160</v>
      </c>
      <c r="L88" s="4">
        <v>0</v>
      </c>
      <c r="M88" s="4"/>
      <c r="N88" s="6" t="s">
        <v>360</v>
      </c>
    </row>
    <row r="89" spans="1:14" x14ac:dyDescent="0.35">
      <c r="A89" s="7" t="s">
        <v>338</v>
      </c>
      <c r="B89" s="13" t="s">
        <v>361</v>
      </c>
      <c r="C89" s="3"/>
      <c r="D89" s="3" t="s">
        <v>153</v>
      </c>
      <c r="E89" s="3" t="s">
        <v>354</v>
      </c>
      <c r="F89" s="3"/>
      <c r="G89" s="3" t="s">
        <v>117</v>
      </c>
      <c r="H89" s="3">
        <v>3796</v>
      </c>
      <c r="I89" s="3"/>
      <c r="J89" s="3" t="s">
        <v>33</v>
      </c>
      <c r="K89" s="3" t="s">
        <v>160</v>
      </c>
      <c r="L89" s="3">
        <v>0</v>
      </c>
      <c r="M89" s="3"/>
      <c r="N89" s="5" t="s">
        <v>362</v>
      </c>
    </row>
    <row r="90" spans="1:14" x14ac:dyDescent="0.35">
      <c r="A90" s="8" t="s">
        <v>338</v>
      </c>
      <c r="B90" s="14" t="s">
        <v>361</v>
      </c>
      <c r="C90" s="4"/>
      <c r="D90" s="4" t="s">
        <v>153</v>
      </c>
      <c r="E90" s="4" t="s">
        <v>354</v>
      </c>
      <c r="F90" s="4"/>
      <c r="G90" s="4" t="s">
        <v>117</v>
      </c>
      <c r="H90" s="4">
        <v>3262</v>
      </c>
      <c r="I90" s="4"/>
      <c r="J90" s="4" t="s">
        <v>33</v>
      </c>
      <c r="K90" s="4" t="s">
        <v>160</v>
      </c>
      <c r="L90" s="4">
        <v>0</v>
      </c>
      <c r="M90" s="4"/>
      <c r="N90" s="6" t="s">
        <v>363</v>
      </c>
    </row>
    <row r="91" spans="1:14" x14ac:dyDescent="0.35">
      <c r="A91" s="7" t="s">
        <v>338</v>
      </c>
      <c r="B91" s="13" t="s">
        <v>364</v>
      </c>
      <c r="C91" s="3"/>
      <c r="D91" s="3" t="s">
        <v>160</v>
      </c>
      <c r="E91" s="3" t="s">
        <v>365</v>
      </c>
      <c r="F91" s="3"/>
      <c r="G91" s="3" t="s">
        <v>117</v>
      </c>
      <c r="H91" s="3"/>
      <c r="I91" s="3"/>
      <c r="J91" s="3" t="s">
        <v>33</v>
      </c>
      <c r="K91" s="3" t="s">
        <v>160</v>
      </c>
      <c r="L91" s="3">
        <v>0</v>
      </c>
      <c r="M91" s="3"/>
      <c r="N91" s="5" t="s">
        <v>367</v>
      </c>
    </row>
    <row r="92" spans="1:14" x14ac:dyDescent="0.35">
      <c r="A92" s="8" t="s">
        <v>338</v>
      </c>
      <c r="B92" s="14" t="s">
        <v>364</v>
      </c>
      <c r="C92" s="4"/>
      <c r="D92" s="4" t="s">
        <v>153</v>
      </c>
      <c r="E92" s="4" t="s">
        <v>368</v>
      </c>
      <c r="F92" s="4"/>
      <c r="G92" s="4" t="s">
        <v>117</v>
      </c>
      <c r="H92" s="4">
        <v>3796</v>
      </c>
      <c r="I92" s="4"/>
      <c r="J92" s="4" t="s">
        <v>33</v>
      </c>
      <c r="K92" s="4" t="s">
        <v>160</v>
      </c>
      <c r="L92" s="4">
        <v>0</v>
      </c>
      <c r="M92" s="4"/>
      <c r="N92" s="6" t="s">
        <v>369</v>
      </c>
    </row>
    <row r="93" spans="1:14" x14ac:dyDescent="0.35">
      <c r="A93" s="7" t="s">
        <v>338</v>
      </c>
      <c r="B93" s="13" t="s">
        <v>364</v>
      </c>
      <c r="C93" s="3"/>
      <c r="D93" s="3" t="s">
        <v>153</v>
      </c>
      <c r="E93" s="3" t="s">
        <v>368</v>
      </c>
      <c r="F93" s="3"/>
      <c r="G93" s="3" t="s">
        <v>117</v>
      </c>
      <c r="H93" s="3">
        <v>1300</v>
      </c>
      <c r="I93" s="3"/>
      <c r="J93" s="3" t="s">
        <v>33</v>
      </c>
      <c r="K93" s="3" t="s">
        <v>160</v>
      </c>
      <c r="L93" s="3">
        <v>0</v>
      </c>
      <c r="M93" s="3"/>
      <c r="N93" s="5" t="s">
        <v>370</v>
      </c>
    </row>
    <row r="94" spans="1:14" x14ac:dyDescent="0.35">
      <c r="A94" s="8" t="s">
        <v>338</v>
      </c>
      <c r="B94" s="14" t="s">
        <v>364</v>
      </c>
      <c r="C94" s="4"/>
      <c r="D94" s="4" t="s">
        <v>153</v>
      </c>
      <c r="E94" s="4" t="s">
        <v>368</v>
      </c>
      <c r="F94" s="4"/>
      <c r="G94" s="4" t="s">
        <v>117</v>
      </c>
      <c r="H94" s="4">
        <v>3262</v>
      </c>
      <c r="I94" s="4"/>
      <c r="J94" s="4" t="s">
        <v>33</v>
      </c>
      <c r="K94" s="4" t="s">
        <v>160</v>
      </c>
      <c r="L94" s="4">
        <v>0</v>
      </c>
      <c r="M94" s="4"/>
      <c r="N94" s="6" t="s">
        <v>371</v>
      </c>
    </row>
    <row r="95" spans="1:14" x14ac:dyDescent="0.35">
      <c r="A95" s="7" t="s">
        <v>338</v>
      </c>
      <c r="B95" s="13">
        <v>44853</v>
      </c>
      <c r="C95" s="3"/>
      <c r="D95" s="3" t="s">
        <v>153</v>
      </c>
      <c r="E95" s="3" t="s">
        <v>372</v>
      </c>
      <c r="F95" s="3"/>
      <c r="G95" s="3" t="s">
        <v>117</v>
      </c>
      <c r="H95" s="3">
        <v>1109</v>
      </c>
      <c r="I95" s="3"/>
      <c r="J95" s="3" t="s">
        <v>33</v>
      </c>
      <c r="K95" s="3" t="s">
        <v>160</v>
      </c>
      <c r="L95" s="3">
        <v>0</v>
      </c>
      <c r="M95" s="3"/>
      <c r="N95" s="5" t="s">
        <v>373</v>
      </c>
    </row>
    <row r="96" spans="1:14" x14ac:dyDescent="0.35">
      <c r="A96" s="8" t="s">
        <v>338</v>
      </c>
      <c r="B96" s="14">
        <v>44855</v>
      </c>
      <c r="C96" s="4"/>
      <c r="D96" s="4" t="s">
        <v>153</v>
      </c>
      <c r="E96" s="4" t="s">
        <v>372</v>
      </c>
      <c r="F96" s="4"/>
      <c r="G96" s="4" t="s">
        <v>117</v>
      </c>
      <c r="H96" s="4">
        <v>3796</v>
      </c>
      <c r="I96" s="4"/>
      <c r="J96" s="4" t="s">
        <v>33</v>
      </c>
      <c r="K96" s="4" t="s">
        <v>160</v>
      </c>
      <c r="L96" s="4">
        <v>0</v>
      </c>
      <c r="M96" s="4"/>
      <c r="N96" s="6" t="s">
        <v>374</v>
      </c>
    </row>
    <row r="97" spans="1:14" x14ac:dyDescent="0.35">
      <c r="A97" s="7" t="s">
        <v>338</v>
      </c>
      <c r="B97" s="13">
        <v>44855</v>
      </c>
      <c r="C97" s="3"/>
      <c r="D97" s="3" t="s">
        <v>153</v>
      </c>
      <c r="E97" s="3" t="s">
        <v>372</v>
      </c>
      <c r="F97" s="3"/>
      <c r="G97" s="3" t="s">
        <v>117</v>
      </c>
      <c r="H97" s="3">
        <v>1804</v>
      </c>
      <c r="I97" s="3"/>
      <c r="J97" s="3" t="s">
        <v>33</v>
      </c>
      <c r="K97" s="3" t="s">
        <v>160</v>
      </c>
      <c r="L97" s="3">
        <v>0</v>
      </c>
      <c r="M97" s="3"/>
      <c r="N97" s="5" t="s">
        <v>375</v>
      </c>
    </row>
    <row r="98" spans="1:14" x14ac:dyDescent="0.35">
      <c r="A98" s="8" t="s">
        <v>338</v>
      </c>
      <c r="B98" s="14">
        <v>44874</v>
      </c>
      <c r="C98" s="4"/>
      <c r="D98" s="4" t="s">
        <v>153</v>
      </c>
      <c r="E98" s="4" t="s">
        <v>376</v>
      </c>
      <c r="F98" s="4"/>
      <c r="G98" s="4" t="s">
        <v>117</v>
      </c>
      <c r="H98" s="4">
        <v>3262</v>
      </c>
      <c r="I98" s="4"/>
      <c r="J98" s="4" t="s">
        <v>33</v>
      </c>
      <c r="K98" s="4" t="s">
        <v>160</v>
      </c>
      <c r="L98" s="4">
        <v>0</v>
      </c>
      <c r="M98" s="4"/>
      <c r="N98" s="6" t="s">
        <v>377</v>
      </c>
    </row>
    <row r="99" spans="1:14" x14ac:dyDescent="0.35">
      <c r="A99" s="7" t="s">
        <v>338</v>
      </c>
      <c r="B99" s="13">
        <v>44887</v>
      </c>
      <c r="C99" s="3"/>
      <c r="D99" s="3" t="s">
        <v>153</v>
      </c>
      <c r="E99" s="3" t="s">
        <v>378</v>
      </c>
      <c r="F99" s="3"/>
      <c r="G99" s="3" t="s">
        <v>117</v>
      </c>
      <c r="H99" s="3">
        <v>3262</v>
      </c>
      <c r="I99" s="3"/>
      <c r="J99" s="3" t="s">
        <v>33</v>
      </c>
      <c r="K99" s="3" t="s">
        <v>160</v>
      </c>
      <c r="L99" s="3">
        <v>0</v>
      </c>
      <c r="M99" s="3"/>
      <c r="N99" s="5" t="s">
        <v>379</v>
      </c>
    </row>
    <row r="100" spans="1:14" x14ac:dyDescent="0.35">
      <c r="A100" s="8" t="s">
        <v>338</v>
      </c>
      <c r="B100" s="14">
        <v>44927</v>
      </c>
      <c r="C100" s="4"/>
      <c r="D100" s="4" t="s">
        <v>153</v>
      </c>
      <c r="E100" s="4" t="s">
        <v>380</v>
      </c>
      <c r="F100" s="4"/>
      <c r="G100" s="4" t="s">
        <v>117</v>
      </c>
      <c r="H100" s="4">
        <v>1920</v>
      </c>
      <c r="I100" s="4"/>
      <c r="J100" s="4" t="s">
        <v>33</v>
      </c>
      <c r="K100" s="4" t="s">
        <v>160</v>
      </c>
      <c r="L100" s="4">
        <v>0</v>
      </c>
      <c r="M100" s="4"/>
      <c r="N100" s="6" t="s">
        <v>381</v>
      </c>
    </row>
    <row r="101" spans="1:14" x14ac:dyDescent="0.35">
      <c r="A101" s="7" t="s">
        <v>338</v>
      </c>
      <c r="B101" s="13">
        <v>44978</v>
      </c>
      <c r="C101" s="3"/>
      <c r="D101" s="3" t="s">
        <v>153</v>
      </c>
      <c r="E101" s="3" t="s">
        <v>382</v>
      </c>
      <c r="F101" s="3"/>
      <c r="G101" s="3" t="s">
        <v>117</v>
      </c>
      <c r="H101" s="3">
        <v>3262</v>
      </c>
      <c r="I101" s="3"/>
      <c r="J101" s="3" t="s">
        <v>33</v>
      </c>
      <c r="K101" s="3" t="s">
        <v>160</v>
      </c>
      <c r="L101" s="3">
        <v>0</v>
      </c>
      <c r="M101" s="3"/>
      <c r="N101" s="5" t="s">
        <v>383</v>
      </c>
    </row>
    <row r="102" spans="1:14" x14ac:dyDescent="0.35">
      <c r="A102" s="8" t="s">
        <v>338</v>
      </c>
      <c r="B102" s="14">
        <v>45021</v>
      </c>
      <c r="C102" s="4"/>
      <c r="D102" s="4" t="s">
        <v>153</v>
      </c>
      <c r="E102" s="4" t="s">
        <v>378</v>
      </c>
      <c r="F102" s="4"/>
      <c r="G102" s="4" t="s">
        <v>117</v>
      </c>
      <c r="H102" s="4">
        <v>3262</v>
      </c>
      <c r="I102" s="4"/>
      <c r="J102" s="4" t="s">
        <v>33</v>
      </c>
      <c r="K102" s="4" t="s">
        <v>160</v>
      </c>
      <c r="L102" s="4">
        <v>0</v>
      </c>
      <c r="M102" s="4"/>
      <c r="N102" s="6" t="s">
        <v>385</v>
      </c>
    </row>
    <row r="103" spans="1:14" x14ac:dyDescent="0.35">
      <c r="A103" s="7" t="s">
        <v>338</v>
      </c>
      <c r="B103" s="13">
        <v>45021</v>
      </c>
      <c r="C103" s="3"/>
      <c r="D103" s="3" t="s">
        <v>153</v>
      </c>
      <c r="E103" s="3" t="s">
        <v>378</v>
      </c>
      <c r="F103" s="3"/>
      <c r="G103" s="3" t="s">
        <v>117</v>
      </c>
      <c r="H103" s="3">
        <v>3262</v>
      </c>
      <c r="I103" s="3"/>
      <c r="J103" s="3" t="s">
        <v>33</v>
      </c>
      <c r="K103" s="3" t="s">
        <v>160</v>
      </c>
      <c r="L103" s="3">
        <v>0</v>
      </c>
      <c r="M103" s="3"/>
      <c r="N103" s="5" t="s">
        <v>386</v>
      </c>
    </row>
    <row r="104" spans="1:14" x14ac:dyDescent="0.35">
      <c r="A104" s="8" t="s">
        <v>338</v>
      </c>
      <c r="B104" s="14">
        <v>45021</v>
      </c>
      <c r="C104" s="4"/>
      <c r="D104" s="4" t="s">
        <v>153</v>
      </c>
      <c r="E104" s="4" t="s">
        <v>378</v>
      </c>
      <c r="F104" s="4"/>
      <c r="G104" s="4" t="s">
        <v>117</v>
      </c>
      <c r="H104" s="4">
        <v>3262</v>
      </c>
      <c r="I104" s="4"/>
      <c r="J104" s="4" t="s">
        <v>33</v>
      </c>
      <c r="K104" s="4" t="s">
        <v>160</v>
      </c>
      <c r="L104" s="4">
        <v>0</v>
      </c>
      <c r="M104" s="4"/>
      <c r="N104" s="6" t="s">
        <v>387</v>
      </c>
    </row>
    <row r="105" spans="1:14" x14ac:dyDescent="0.35">
      <c r="A105" s="7" t="s">
        <v>338</v>
      </c>
      <c r="B105" s="13">
        <v>45113</v>
      </c>
      <c r="C105" s="3"/>
      <c r="D105" s="3" t="s">
        <v>153</v>
      </c>
      <c r="E105" s="3" t="s">
        <v>388</v>
      </c>
      <c r="F105" s="3"/>
      <c r="G105" s="3" t="s">
        <v>117</v>
      </c>
      <c r="H105" s="3">
        <v>3262</v>
      </c>
      <c r="I105" s="3"/>
      <c r="J105" s="3" t="s">
        <v>33</v>
      </c>
      <c r="K105" s="3" t="s">
        <v>160</v>
      </c>
      <c r="L105" s="3">
        <v>0</v>
      </c>
      <c r="M105" s="3"/>
      <c r="N105" s="5" t="s">
        <v>389</v>
      </c>
    </row>
    <row r="106" spans="1:14" x14ac:dyDescent="0.35">
      <c r="A106" s="8" t="s">
        <v>338</v>
      </c>
      <c r="B106" s="14">
        <v>44986</v>
      </c>
      <c r="C106" s="4"/>
      <c r="D106" s="4" t="s">
        <v>153</v>
      </c>
      <c r="E106" s="4" t="s">
        <v>378</v>
      </c>
      <c r="F106" s="4"/>
      <c r="G106" s="4" t="s">
        <v>117</v>
      </c>
      <c r="H106" s="4">
        <v>1804</v>
      </c>
      <c r="I106" s="4"/>
      <c r="J106" s="4" t="s">
        <v>33</v>
      </c>
      <c r="K106" s="4" t="s">
        <v>160</v>
      </c>
      <c r="L106" s="4">
        <v>0</v>
      </c>
      <c r="M106" s="4"/>
      <c r="N106" s="6" t="s">
        <v>391</v>
      </c>
    </row>
    <row r="107" spans="1:14" x14ac:dyDescent="0.35">
      <c r="A107" s="7" t="s">
        <v>338</v>
      </c>
      <c r="B107" s="13">
        <v>45029</v>
      </c>
      <c r="C107" s="3"/>
      <c r="D107" s="3" t="s">
        <v>153</v>
      </c>
      <c r="E107" s="3" t="s">
        <v>378</v>
      </c>
      <c r="F107" s="3"/>
      <c r="G107" s="3" t="s">
        <v>117</v>
      </c>
      <c r="H107" s="3"/>
      <c r="I107" s="3"/>
      <c r="J107" s="3" t="s">
        <v>33</v>
      </c>
      <c r="K107" s="3" t="s">
        <v>160</v>
      </c>
      <c r="L107" s="3">
        <v>0</v>
      </c>
      <c r="M107" s="3"/>
      <c r="N107" s="5" t="s">
        <v>393</v>
      </c>
    </row>
    <row r="108" spans="1:14" x14ac:dyDescent="0.35">
      <c r="A108" s="8" t="s">
        <v>338</v>
      </c>
      <c r="B108" s="14">
        <v>44866</v>
      </c>
      <c r="C108" s="4"/>
      <c r="D108" s="4" t="s">
        <v>153</v>
      </c>
      <c r="E108" s="4" t="s">
        <v>376</v>
      </c>
      <c r="F108" s="4"/>
      <c r="G108" s="4" t="s">
        <v>117</v>
      </c>
      <c r="H108" s="4">
        <v>1804</v>
      </c>
      <c r="I108" s="4"/>
      <c r="J108" s="4" t="s">
        <v>33</v>
      </c>
      <c r="K108" s="4" t="s">
        <v>160</v>
      </c>
      <c r="L108" s="4">
        <v>0</v>
      </c>
      <c r="M108" s="4"/>
      <c r="N108" s="6" t="s">
        <v>394</v>
      </c>
    </row>
    <row r="109" spans="1:14" x14ac:dyDescent="0.35">
      <c r="A109" s="7" t="s">
        <v>338</v>
      </c>
      <c r="B109" s="13">
        <v>45017</v>
      </c>
      <c r="C109" s="3"/>
      <c r="D109" s="3" t="s">
        <v>153</v>
      </c>
      <c r="E109" s="3" t="s">
        <v>378</v>
      </c>
      <c r="F109" s="3"/>
      <c r="G109" s="3" t="s">
        <v>117</v>
      </c>
      <c r="H109" s="3">
        <v>1804</v>
      </c>
      <c r="I109" s="3"/>
      <c r="J109" s="3" t="s">
        <v>33</v>
      </c>
      <c r="K109" s="3" t="s">
        <v>160</v>
      </c>
      <c r="L109" s="3">
        <v>0</v>
      </c>
      <c r="M109" s="3"/>
      <c r="N109" s="5" t="s">
        <v>395</v>
      </c>
    </row>
    <row r="110" spans="1:14" x14ac:dyDescent="0.35">
      <c r="A110" s="8" t="s">
        <v>338</v>
      </c>
      <c r="B110" s="14">
        <v>44927</v>
      </c>
      <c r="C110" s="4"/>
      <c r="D110" s="4" t="s">
        <v>153</v>
      </c>
      <c r="E110" s="4" t="s">
        <v>376</v>
      </c>
      <c r="F110" s="4"/>
      <c r="G110" s="4" t="s">
        <v>117</v>
      </c>
      <c r="H110" s="4">
        <v>1804</v>
      </c>
      <c r="I110" s="4"/>
      <c r="J110" s="4" t="s">
        <v>33</v>
      </c>
      <c r="K110" s="4" t="s">
        <v>160</v>
      </c>
      <c r="L110" s="4">
        <v>0</v>
      </c>
      <c r="M110" s="4"/>
      <c r="N110" s="6" t="s">
        <v>396</v>
      </c>
    </row>
    <row r="111" spans="1:14" x14ac:dyDescent="0.35">
      <c r="A111" s="7" t="s">
        <v>338</v>
      </c>
      <c r="B111" s="13">
        <v>44866</v>
      </c>
      <c r="C111" s="3"/>
      <c r="D111" s="3" t="s">
        <v>153</v>
      </c>
      <c r="E111" s="3" t="s">
        <v>376</v>
      </c>
      <c r="F111" s="3"/>
      <c r="G111" s="3" t="s">
        <v>117</v>
      </c>
      <c r="H111" s="3">
        <v>1804</v>
      </c>
      <c r="I111" s="3"/>
      <c r="J111" s="3" t="s">
        <v>33</v>
      </c>
      <c r="K111" s="3" t="s">
        <v>160</v>
      </c>
      <c r="L111" s="3">
        <v>0</v>
      </c>
      <c r="M111" s="3"/>
      <c r="N111" s="5" t="s">
        <v>397</v>
      </c>
    </row>
    <row r="112" spans="1:14" x14ac:dyDescent="0.35">
      <c r="A112" s="8" t="s">
        <v>338</v>
      </c>
      <c r="B112" s="14">
        <v>44958</v>
      </c>
      <c r="C112" s="4"/>
      <c r="D112" s="4" t="s">
        <v>153</v>
      </c>
      <c r="E112" s="4" t="s">
        <v>382</v>
      </c>
      <c r="F112" s="4"/>
      <c r="G112" s="4" t="s">
        <v>117</v>
      </c>
      <c r="H112" s="4">
        <v>1804</v>
      </c>
      <c r="I112" s="4"/>
      <c r="J112" s="4" t="s">
        <v>33</v>
      </c>
      <c r="K112" s="4" t="s">
        <v>160</v>
      </c>
      <c r="L112" s="4">
        <v>0</v>
      </c>
      <c r="M112" s="4"/>
      <c r="N112" s="6" t="s">
        <v>381</v>
      </c>
    </row>
    <row r="113" spans="1:14" x14ac:dyDescent="0.35">
      <c r="A113" s="7" t="s">
        <v>338</v>
      </c>
      <c r="B113" s="13">
        <v>45078</v>
      </c>
      <c r="C113" s="3"/>
      <c r="D113" s="3" t="s">
        <v>153</v>
      </c>
      <c r="E113" s="3" t="s">
        <v>398</v>
      </c>
      <c r="F113" s="3"/>
      <c r="G113" s="3" t="s">
        <v>117</v>
      </c>
      <c r="H113" s="3">
        <v>1804</v>
      </c>
      <c r="I113" s="3"/>
      <c r="J113" s="3" t="s">
        <v>33</v>
      </c>
      <c r="K113" s="3" t="s">
        <v>160</v>
      </c>
      <c r="L113" s="3">
        <v>0</v>
      </c>
      <c r="M113" s="3"/>
      <c r="N113" s="5" t="s">
        <v>399</v>
      </c>
    </row>
    <row r="114" spans="1:14" x14ac:dyDescent="0.35">
      <c r="A114" s="8" t="s">
        <v>338</v>
      </c>
      <c r="B114" s="14">
        <v>45108</v>
      </c>
      <c r="C114" s="4"/>
      <c r="D114" s="4" t="s">
        <v>153</v>
      </c>
      <c r="E114" s="4" t="s">
        <v>400</v>
      </c>
      <c r="F114" s="4"/>
      <c r="G114" s="4" t="s">
        <v>117</v>
      </c>
      <c r="H114" s="4">
        <v>1804</v>
      </c>
      <c r="I114" s="4"/>
      <c r="J114" s="4" t="s">
        <v>33</v>
      </c>
      <c r="K114" s="4" t="s">
        <v>160</v>
      </c>
      <c r="L114" s="4">
        <v>0</v>
      </c>
      <c r="M114" s="4"/>
      <c r="N114" s="6" t="s">
        <v>401</v>
      </c>
    </row>
    <row r="115" spans="1:14" x14ac:dyDescent="0.35">
      <c r="A115" s="7" t="s">
        <v>338</v>
      </c>
      <c r="B115" s="13">
        <v>45139</v>
      </c>
      <c r="C115" s="3"/>
      <c r="D115" s="3" t="s">
        <v>153</v>
      </c>
      <c r="E115" s="3" t="s">
        <v>402</v>
      </c>
      <c r="F115" s="3"/>
      <c r="G115" s="3" t="s">
        <v>117</v>
      </c>
      <c r="H115" s="3">
        <v>1804</v>
      </c>
      <c r="I115" s="3"/>
      <c r="J115" s="3" t="s">
        <v>33</v>
      </c>
      <c r="K115" s="3" t="s">
        <v>160</v>
      </c>
      <c r="L115" s="3">
        <v>0</v>
      </c>
      <c r="M115" s="3"/>
      <c r="N115" s="5" t="s">
        <v>403</v>
      </c>
    </row>
    <row r="116" spans="1:14" x14ac:dyDescent="0.35">
      <c r="A116" s="8" t="s">
        <v>338</v>
      </c>
      <c r="B116" s="14">
        <v>45199</v>
      </c>
      <c r="C116" s="4"/>
      <c r="D116" s="4" t="s">
        <v>153</v>
      </c>
      <c r="E116" s="4" t="s">
        <v>404</v>
      </c>
      <c r="F116" s="4"/>
      <c r="G116" s="4" t="s">
        <v>117</v>
      </c>
      <c r="H116" s="4">
        <v>1804</v>
      </c>
      <c r="I116" s="4"/>
      <c r="J116" s="4" t="s">
        <v>33</v>
      </c>
      <c r="K116" s="4" t="s">
        <v>160</v>
      </c>
      <c r="L116" s="4">
        <v>0</v>
      </c>
      <c r="M116" s="4"/>
      <c r="N116" s="6" t="s">
        <v>405</v>
      </c>
    </row>
    <row r="117" spans="1:14" x14ac:dyDescent="0.35">
      <c r="A117" s="7" t="s">
        <v>338</v>
      </c>
      <c r="B117" s="13" t="s">
        <v>406</v>
      </c>
      <c r="C117" s="3">
        <v>1</v>
      </c>
      <c r="D117" s="3" t="s">
        <v>37</v>
      </c>
      <c r="E117" s="3" t="s">
        <v>407</v>
      </c>
      <c r="F117" s="3" t="s">
        <v>886</v>
      </c>
      <c r="G117" s="3" t="s">
        <v>409</v>
      </c>
      <c r="H117" s="3">
        <v>8</v>
      </c>
      <c r="I117" s="3">
        <v>5</v>
      </c>
      <c r="J117" s="3" t="s">
        <v>73</v>
      </c>
      <c r="K117" s="3" t="s">
        <v>292</v>
      </c>
      <c r="L117" s="3">
        <v>0</v>
      </c>
      <c r="M117" s="3"/>
      <c r="N117" s="5" t="s">
        <v>410</v>
      </c>
    </row>
    <row r="118" spans="1:14" x14ac:dyDescent="0.35">
      <c r="A118" s="8" t="s">
        <v>338</v>
      </c>
      <c r="B118" s="14">
        <v>45224</v>
      </c>
      <c r="C118" s="4"/>
      <c r="D118" s="4" t="s">
        <v>153</v>
      </c>
      <c r="E118" s="4" t="s">
        <v>411</v>
      </c>
      <c r="F118" s="4"/>
      <c r="G118" s="4" t="s">
        <v>117</v>
      </c>
      <c r="H118" s="4">
        <v>1804</v>
      </c>
      <c r="I118" s="4"/>
      <c r="J118" s="4" t="s">
        <v>33</v>
      </c>
      <c r="K118" s="4" t="s">
        <v>160</v>
      </c>
      <c r="L118" s="4">
        <v>0</v>
      </c>
      <c r="M118" s="4"/>
      <c r="N118" s="6" t="s">
        <v>412</v>
      </c>
    </row>
    <row r="119" spans="1:14" x14ac:dyDescent="0.35">
      <c r="A119" s="7" t="s">
        <v>338</v>
      </c>
      <c r="B119" s="13" t="s">
        <v>413</v>
      </c>
      <c r="C119" s="3">
        <v>1</v>
      </c>
      <c r="D119" s="3" t="s">
        <v>37</v>
      </c>
      <c r="E119" s="3" t="s">
        <v>414</v>
      </c>
      <c r="F119" s="3" t="s">
        <v>894</v>
      </c>
      <c r="G119" s="3" t="s">
        <v>409</v>
      </c>
      <c r="H119" s="3">
        <v>10</v>
      </c>
      <c r="I119" s="3">
        <v>6</v>
      </c>
      <c r="J119" s="3" t="s">
        <v>73</v>
      </c>
      <c r="K119" s="3" t="s">
        <v>160</v>
      </c>
      <c r="L119" s="3">
        <v>0</v>
      </c>
      <c r="M119" s="3"/>
      <c r="N119" s="5" t="s">
        <v>410</v>
      </c>
    </row>
    <row r="120" spans="1:14" x14ac:dyDescent="0.35">
      <c r="A120" s="7" t="s">
        <v>416</v>
      </c>
      <c r="B120" s="13" t="s">
        <v>417</v>
      </c>
      <c r="C120" s="3">
        <v>1</v>
      </c>
      <c r="D120" s="3" t="s">
        <v>37</v>
      </c>
      <c r="E120" s="3" t="s">
        <v>418</v>
      </c>
      <c r="F120" s="3"/>
      <c r="G120" s="3" t="s">
        <v>419</v>
      </c>
      <c r="H120" s="3">
        <v>102</v>
      </c>
      <c r="I120" s="3">
        <v>94</v>
      </c>
      <c r="J120" s="3" t="s">
        <v>47</v>
      </c>
      <c r="K120" s="3" t="s">
        <v>236</v>
      </c>
      <c r="L120" s="3"/>
      <c r="M120" s="3"/>
      <c r="N120" s="3" t="s">
        <v>421</v>
      </c>
    </row>
    <row r="121" spans="1:14" x14ac:dyDescent="0.35">
      <c r="A121" s="8" t="s">
        <v>416</v>
      </c>
      <c r="B121" s="14" t="s">
        <v>422</v>
      </c>
      <c r="C121" s="4"/>
      <c r="D121" s="4" t="s">
        <v>160</v>
      </c>
      <c r="E121" s="4" t="s">
        <v>423</v>
      </c>
      <c r="F121" s="4"/>
      <c r="G121" s="4" t="s">
        <v>425</v>
      </c>
      <c r="H121" s="4">
        <v>12</v>
      </c>
      <c r="I121" s="4">
        <v>10</v>
      </c>
      <c r="J121" s="4" t="s">
        <v>73</v>
      </c>
      <c r="K121" s="4" t="s">
        <v>160</v>
      </c>
      <c r="L121" s="4"/>
      <c r="M121" s="4"/>
      <c r="N121" s="4" t="s">
        <v>421</v>
      </c>
    </row>
    <row r="122" spans="1:14" x14ac:dyDescent="0.35">
      <c r="A122" s="7" t="s">
        <v>416</v>
      </c>
      <c r="B122" s="13" t="s">
        <v>427</v>
      </c>
      <c r="C122" s="3">
        <v>1</v>
      </c>
      <c r="D122" s="3" t="s">
        <v>37</v>
      </c>
      <c r="E122" s="3" t="s">
        <v>428</v>
      </c>
      <c r="F122" s="3"/>
      <c r="G122" s="3" t="s">
        <v>419</v>
      </c>
      <c r="H122" s="3">
        <v>28</v>
      </c>
      <c r="I122" s="3">
        <v>21</v>
      </c>
      <c r="J122" s="3" t="s">
        <v>73</v>
      </c>
      <c r="K122" s="3" t="s">
        <v>271</v>
      </c>
      <c r="L122" s="3"/>
      <c r="M122" s="3"/>
      <c r="N122" s="3" t="s">
        <v>430</v>
      </c>
    </row>
    <row r="123" spans="1:14" x14ac:dyDescent="0.35">
      <c r="A123" s="8" t="s">
        <v>416</v>
      </c>
      <c r="B123" s="14" t="s">
        <v>431</v>
      </c>
      <c r="C123" s="4">
        <v>1</v>
      </c>
      <c r="D123" s="4" t="s">
        <v>37</v>
      </c>
      <c r="E123" s="4" t="s">
        <v>432</v>
      </c>
      <c r="F123" s="4"/>
      <c r="G123" s="4" t="s">
        <v>419</v>
      </c>
      <c r="H123" s="4">
        <v>18</v>
      </c>
      <c r="I123" s="4">
        <v>8</v>
      </c>
      <c r="J123" s="4" t="s">
        <v>73</v>
      </c>
      <c r="K123" s="4" t="s">
        <v>236</v>
      </c>
      <c r="L123" s="4"/>
      <c r="M123" s="4"/>
      <c r="N123" s="4" t="s">
        <v>421</v>
      </c>
    </row>
    <row r="124" spans="1:14" x14ac:dyDescent="0.35">
      <c r="A124" s="7" t="s">
        <v>416</v>
      </c>
      <c r="B124" s="13" t="s">
        <v>433</v>
      </c>
      <c r="C124" s="3">
        <v>8</v>
      </c>
      <c r="D124" s="3" t="s">
        <v>434</v>
      </c>
      <c r="E124" s="3" t="s">
        <v>435</v>
      </c>
      <c r="F124" s="3"/>
      <c r="G124" s="3" t="s">
        <v>436</v>
      </c>
      <c r="H124" s="3">
        <v>44</v>
      </c>
      <c r="I124" s="3">
        <v>32</v>
      </c>
      <c r="J124" s="3" t="s">
        <v>82</v>
      </c>
      <c r="K124" s="3" t="s">
        <v>327</v>
      </c>
      <c r="L124" s="3"/>
      <c r="M124" s="3"/>
      <c r="N124" s="3" t="s">
        <v>421</v>
      </c>
    </row>
    <row r="125" spans="1:14" x14ac:dyDescent="0.35">
      <c r="A125" s="8" t="s">
        <v>416</v>
      </c>
      <c r="B125" s="14" t="s">
        <v>438</v>
      </c>
      <c r="C125" s="4">
        <v>3</v>
      </c>
      <c r="D125" s="4" t="s">
        <v>37</v>
      </c>
      <c r="E125" s="4" t="s">
        <v>439</v>
      </c>
      <c r="F125" s="4"/>
      <c r="G125" s="4" t="s">
        <v>419</v>
      </c>
      <c r="H125" s="4">
        <v>400</v>
      </c>
      <c r="I125" s="10">
        <v>350</v>
      </c>
      <c r="J125" s="4" t="s">
        <v>47</v>
      </c>
      <c r="K125" s="4" t="s">
        <v>441</v>
      </c>
      <c r="L125" s="4">
        <v>0</v>
      </c>
      <c r="M125" s="4" t="s">
        <v>442</v>
      </c>
      <c r="N125" s="4" t="s">
        <v>421</v>
      </c>
    </row>
    <row r="126" spans="1:14" x14ac:dyDescent="0.35">
      <c r="A126" s="7" t="s">
        <v>416</v>
      </c>
      <c r="B126" s="13" t="s">
        <v>443</v>
      </c>
      <c r="C126" s="3">
        <v>1</v>
      </c>
      <c r="D126" s="3" t="s">
        <v>209</v>
      </c>
      <c r="E126" s="3" t="s">
        <v>444</v>
      </c>
      <c r="F126" s="3"/>
      <c r="G126" s="3" t="s">
        <v>419</v>
      </c>
      <c r="H126" s="3">
        <v>3</v>
      </c>
      <c r="I126" s="3">
        <v>1</v>
      </c>
      <c r="J126" s="3" t="s">
        <v>47</v>
      </c>
      <c r="K126" s="3" t="s">
        <v>236</v>
      </c>
      <c r="L126" s="3">
        <v>0</v>
      </c>
      <c r="M126" s="3"/>
      <c r="N126" s="3" t="s">
        <v>445</v>
      </c>
    </row>
    <row r="127" spans="1:14" x14ac:dyDescent="0.35">
      <c r="A127" s="8" t="s">
        <v>416</v>
      </c>
      <c r="B127" s="14" t="s">
        <v>446</v>
      </c>
      <c r="C127" s="4">
        <v>4</v>
      </c>
      <c r="D127" s="4" t="s">
        <v>251</v>
      </c>
      <c r="E127" s="4" t="s">
        <v>447</v>
      </c>
      <c r="F127" s="4"/>
      <c r="G127" s="4" t="s">
        <v>419</v>
      </c>
      <c r="H127" s="4">
        <v>4</v>
      </c>
      <c r="I127" s="4">
        <v>3</v>
      </c>
      <c r="J127" s="4" t="s">
        <v>73</v>
      </c>
      <c r="K127" s="4" t="s">
        <v>236</v>
      </c>
      <c r="L127" s="4"/>
      <c r="M127" s="4"/>
      <c r="N127" s="4" t="s">
        <v>445</v>
      </c>
    </row>
    <row r="128" spans="1:14" x14ac:dyDescent="0.35">
      <c r="A128" s="7" t="s">
        <v>416</v>
      </c>
      <c r="B128" s="13" t="s">
        <v>448</v>
      </c>
      <c r="C128" s="3">
        <v>1</v>
      </c>
      <c r="D128" s="3" t="s">
        <v>209</v>
      </c>
      <c r="E128" s="3" t="s">
        <v>449</v>
      </c>
      <c r="F128" s="3"/>
      <c r="G128" s="3" t="s">
        <v>419</v>
      </c>
      <c r="H128" s="3">
        <v>5</v>
      </c>
      <c r="I128" s="3">
        <v>4</v>
      </c>
      <c r="J128" s="3" t="s">
        <v>47</v>
      </c>
      <c r="K128" s="3" t="s">
        <v>236</v>
      </c>
      <c r="L128" s="3">
        <v>0</v>
      </c>
      <c r="M128" s="3"/>
      <c r="N128" s="3" t="s">
        <v>445</v>
      </c>
    </row>
    <row r="129" spans="1:14" x14ac:dyDescent="0.35">
      <c r="A129" s="8" t="s">
        <v>416</v>
      </c>
      <c r="B129" s="14" t="s">
        <v>450</v>
      </c>
      <c r="C129" s="4"/>
      <c r="D129" s="4" t="s">
        <v>451</v>
      </c>
      <c r="E129" s="4" t="s">
        <v>452</v>
      </c>
      <c r="F129" s="4"/>
      <c r="G129" s="4" t="s">
        <v>117</v>
      </c>
      <c r="H129" s="4"/>
      <c r="I129" s="4"/>
      <c r="J129" s="4" t="s">
        <v>33</v>
      </c>
      <c r="K129" s="4" t="s">
        <v>160</v>
      </c>
      <c r="L129" s="4"/>
      <c r="M129" s="4"/>
      <c r="N129" s="4" t="s">
        <v>453</v>
      </c>
    </row>
    <row r="130" spans="1:14" x14ac:dyDescent="0.35">
      <c r="A130" s="7" t="s">
        <v>416</v>
      </c>
      <c r="B130" s="13" t="s">
        <v>50</v>
      </c>
      <c r="C130" s="3">
        <v>1</v>
      </c>
      <c r="D130" s="3" t="s">
        <v>37</v>
      </c>
      <c r="E130" s="3" t="s">
        <v>454</v>
      </c>
      <c r="F130" s="3"/>
      <c r="G130" s="3" t="s">
        <v>455</v>
      </c>
      <c r="H130" s="3">
        <v>3</v>
      </c>
      <c r="I130" s="3">
        <v>1</v>
      </c>
      <c r="J130" s="3" t="s">
        <v>40</v>
      </c>
      <c r="K130" s="3" t="s">
        <v>327</v>
      </c>
      <c r="L130" s="3"/>
      <c r="M130" s="3"/>
      <c r="N130" s="3" t="s">
        <v>456</v>
      </c>
    </row>
    <row r="131" spans="1:14" x14ac:dyDescent="0.35">
      <c r="A131" s="8" t="s">
        <v>416</v>
      </c>
      <c r="B131" s="14" t="s">
        <v>457</v>
      </c>
      <c r="C131" s="4">
        <v>1</v>
      </c>
      <c r="D131" s="4" t="s">
        <v>37</v>
      </c>
      <c r="E131" s="4" t="s">
        <v>458</v>
      </c>
      <c r="F131" s="4"/>
      <c r="G131" s="4" t="s">
        <v>455</v>
      </c>
      <c r="H131" s="4">
        <v>2</v>
      </c>
      <c r="I131" s="4">
        <v>1</v>
      </c>
      <c r="J131" s="4" t="s">
        <v>40</v>
      </c>
      <c r="K131" s="4" t="s">
        <v>327</v>
      </c>
      <c r="L131" s="4"/>
      <c r="M131" s="4"/>
      <c r="N131" s="4" t="s">
        <v>456</v>
      </c>
    </row>
    <row r="132" spans="1:14" x14ac:dyDescent="0.35">
      <c r="A132" s="7" t="s">
        <v>416</v>
      </c>
      <c r="B132" s="13" t="s">
        <v>459</v>
      </c>
      <c r="C132" s="3">
        <v>1</v>
      </c>
      <c r="D132" s="3" t="s">
        <v>37</v>
      </c>
      <c r="E132" s="3" t="s">
        <v>460</v>
      </c>
      <c r="F132" s="3"/>
      <c r="G132" s="3" t="s">
        <v>455</v>
      </c>
      <c r="H132" s="3">
        <v>1</v>
      </c>
      <c r="I132" s="3">
        <v>1</v>
      </c>
      <c r="J132" s="3" t="s">
        <v>53</v>
      </c>
      <c r="K132" s="3" t="s">
        <v>461</v>
      </c>
      <c r="L132" s="3"/>
      <c r="M132" s="3"/>
      <c r="N132" s="3"/>
    </row>
    <row r="133" spans="1:14" x14ac:dyDescent="0.35">
      <c r="A133" s="8" t="s">
        <v>416</v>
      </c>
      <c r="B133" s="14" t="s">
        <v>462</v>
      </c>
      <c r="C133" s="4">
        <v>1</v>
      </c>
      <c r="D133" s="4" t="s">
        <v>37</v>
      </c>
      <c r="E133" s="4" t="s">
        <v>463</v>
      </c>
      <c r="F133" s="4"/>
      <c r="G133" s="4" t="s">
        <v>455</v>
      </c>
      <c r="H133" s="4">
        <v>1</v>
      </c>
      <c r="I133" s="4">
        <v>1</v>
      </c>
      <c r="J133" s="4" t="s">
        <v>40</v>
      </c>
      <c r="K133" s="4" t="s">
        <v>327</v>
      </c>
      <c r="L133" s="4"/>
      <c r="M133" s="4"/>
      <c r="N133" s="4"/>
    </row>
    <row r="134" spans="1:14" x14ac:dyDescent="0.35">
      <c r="A134" s="7" t="s">
        <v>416</v>
      </c>
      <c r="B134" s="13" t="s">
        <v>464</v>
      </c>
      <c r="C134" s="3"/>
      <c r="D134" s="3" t="s">
        <v>114</v>
      </c>
      <c r="E134" s="3" t="s">
        <v>465</v>
      </c>
      <c r="F134" s="3"/>
      <c r="G134" s="3" t="s">
        <v>466</v>
      </c>
      <c r="H134" s="3"/>
      <c r="I134" s="3"/>
      <c r="J134" s="3" t="s">
        <v>33</v>
      </c>
      <c r="K134" s="3" t="s">
        <v>160</v>
      </c>
      <c r="L134" s="3"/>
      <c r="M134" s="3"/>
      <c r="N134" s="3" t="s">
        <v>467</v>
      </c>
    </row>
    <row r="135" spans="1:14" x14ac:dyDescent="0.35">
      <c r="A135" s="8" t="s">
        <v>416</v>
      </c>
      <c r="B135" s="14" t="s">
        <v>464</v>
      </c>
      <c r="C135" s="4"/>
      <c r="D135" s="4" t="s">
        <v>114</v>
      </c>
      <c r="E135" s="4" t="s">
        <v>468</v>
      </c>
      <c r="F135" s="4"/>
      <c r="G135" s="4" t="s">
        <v>466</v>
      </c>
      <c r="H135" s="4"/>
      <c r="I135" s="4"/>
      <c r="J135" s="4" t="s">
        <v>33</v>
      </c>
      <c r="K135" s="4" t="s">
        <v>160</v>
      </c>
      <c r="L135" s="4"/>
      <c r="M135" s="4"/>
      <c r="N135" s="4" t="s">
        <v>467</v>
      </c>
    </row>
    <row r="136" spans="1:14" x14ac:dyDescent="0.35">
      <c r="A136" s="7" t="s">
        <v>416</v>
      </c>
      <c r="B136" s="13" t="s">
        <v>469</v>
      </c>
      <c r="C136" s="3"/>
      <c r="D136" s="3" t="s">
        <v>114</v>
      </c>
      <c r="E136" s="3" t="s">
        <v>470</v>
      </c>
      <c r="F136" s="3"/>
      <c r="G136" s="3" t="s">
        <v>466</v>
      </c>
      <c r="H136" s="3"/>
      <c r="I136" s="3"/>
      <c r="J136" s="3" t="s">
        <v>33</v>
      </c>
      <c r="K136" s="3" t="s">
        <v>160</v>
      </c>
      <c r="L136" s="3"/>
      <c r="M136" s="3"/>
      <c r="N136" s="3" t="s">
        <v>467</v>
      </c>
    </row>
    <row r="137" spans="1:14" x14ac:dyDescent="0.35">
      <c r="A137" s="7" t="s">
        <v>471</v>
      </c>
      <c r="B137" s="13">
        <v>44199</v>
      </c>
      <c r="C137" s="3"/>
      <c r="D137" s="3" t="s">
        <v>472</v>
      </c>
      <c r="E137" s="3" t="s">
        <v>473</v>
      </c>
      <c r="F137" s="3" t="s">
        <v>474</v>
      </c>
      <c r="G137" s="3" t="s">
        <v>475</v>
      </c>
      <c r="H137" s="3"/>
      <c r="I137" s="3"/>
      <c r="J137" s="3" t="s">
        <v>40</v>
      </c>
      <c r="K137" s="3" t="s">
        <v>218</v>
      </c>
      <c r="L137" s="3"/>
      <c r="M137" s="3" t="s">
        <v>478</v>
      </c>
      <c r="N137" s="3"/>
    </row>
    <row r="138" spans="1:14" x14ac:dyDescent="0.35">
      <c r="A138" s="8" t="s">
        <v>471</v>
      </c>
      <c r="B138" s="14">
        <v>44199</v>
      </c>
      <c r="C138" s="4"/>
      <c r="D138" s="4" t="s">
        <v>472</v>
      </c>
      <c r="E138" s="4" t="s">
        <v>479</v>
      </c>
      <c r="F138" s="4" t="s">
        <v>474</v>
      </c>
      <c r="G138" s="4" t="s">
        <v>475</v>
      </c>
      <c r="H138" s="4"/>
      <c r="I138" s="4"/>
      <c r="J138" s="4" t="s">
        <v>40</v>
      </c>
      <c r="K138" s="4" t="s">
        <v>271</v>
      </c>
      <c r="L138" s="4"/>
      <c r="M138" s="4" t="s">
        <v>480</v>
      </c>
      <c r="N138" s="4"/>
    </row>
    <row r="139" spans="1:14" x14ac:dyDescent="0.35">
      <c r="A139" s="7" t="s">
        <v>471</v>
      </c>
      <c r="B139" s="13">
        <v>44746</v>
      </c>
      <c r="C139" s="3">
        <v>1</v>
      </c>
      <c r="D139" s="3" t="s">
        <v>259</v>
      </c>
      <c r="E139" s="3" t="s">
        <v>481</v>
      </c>
      <c r="F139" s="3" t="s">
        <v>482</v>
      </c>
      <c r="G139" s="3" t="s">
        <v>483</v>
      </c>
      <c r="H139" s="3"/>
      <c r="I139" s="3"/>
      <c r="J139" s="3" t="s">
        <v>82</v>
      </c>
      <c r="K139" s="3" t="s">
        <v>218</v>
      </c>
      <c r="L139" s="3"/>
      <c r="M139" s="3"/>
      <c r="N139" s="3"/>
    </row>
    <row r="140" spans="1:14" x14ac:dyDescent="0.35">
      <c r="A140" s="8" t="s">
        <v>471</v>
      </c>
      <c r="B140" s="14" t="s">
        <v>484</v>
      </c>
      <c r="C140" s="4"/>
      <c r="D140" s="4" t="s">
        <v>153</v>
      </c>
      <c r="E140" s="4" t="s">
        <v>485</v>
      </c>
      <c r="F140" s="4" t="s">
        <v>474</v>
      </c>
      <c r="G140" s="4" t="s">
        <v>486</v>
      </c>
      <c r="H140" s="4"/>
      <c r="I140" s="4"/>
      <c r="J140" s="4" t="s">
        <v>40</v>
      </c>
      <c r="K140" s="4" t="s">
        <v>327</v>
      </c>
      <c r="L140" s="4"/>
      <c r="M140" s="4" t="s">
        <v>487</v>
      </c>
      <c r="N140" s="4"/>
    </row>
    <row r="141" spans="1:14" x14ac:dyDescent="0.35">
      <c r="A141" s="7" t="s">
        <v>471</v>
      </c>
      <c r="B141" s="13">
        <v>44688</v>
      </c>
      <c r="C141" s="3">
        <v>1</v>
      </c>
      <c r="D141" s="3" t="s">
        <v>37</v>
      </c>
      <c r="E141" s="3" t="s">
        <v>488</v>
      </c>
      <c r="F141" s="3" t="s">
        <v>489</v>
      </c>
      <c r="G141" s="3"/>
      <c r="H141" s="3">
        <v>150</v>
      </c>
      <c r="I141" s="3"/>
      <c r="J141" s="3" t="s">
        <v>53</v>
      </c>
      <c r="K141" s="3" t="s">
        <v>271</v>
      </c>
      <c r="L141" s="3"/>
      <c r="M141" s="3" t="s">
        <v>491</v>
      </c>
      <c r="N141" s="3"/>
    </row>
    <row r="142" spans="1:14" x14ac:dyDescent="0.35">
      <c r="A142" s="8" t="s">
        <v>471</v>
      </c>
      <c r="B142" s="14">
        <v>44721</v>
      </c>
      <c r="C142" s="4"/>
      <c r="D142" s="4" t="s">
        <v>153</v>
      </c>
      <c r="E142" s="4" t="s">
        <v>492</v>
      </c>
      <c r="F142" s="4" t="s">
        <v>474</v>
      </c>
      <c r="G142" s="4" t="s">
        <v>486</v>
      </c>
      <c r="H142" s="4"/>
      <c r="I142" s="4"/>
      <c r="J142" s="4" t="s">
        <v>40</v>
      </c>
      <c r="K142" s="4" t="s">
        <v>327</v>
      </c>
      <c r="L142" s="4"/>
      <c r="M142" s="4" t="s">
        <v>494</v>
      </c>
      <c r="N142" s="4"/>
    </row>
    <row r="143" spans="1:14" x14ac:dyDescent="0.35">
      <c r="A143" s="7" t="s">
        <v>471</v>
      </c>
      <c r="B143" s="13" t="s">
        <v>495</v>
      </c>
      <c r="C143" s="3"/>
      <c r="D143" s="3" t="s">
        <v>114</v>
      </c>
      <c r="E143" s="3" t="s">
        <v>496</v>
      </c>
      <c r="F143" s="3" t="s">
        <v>474</v>
      </c>
      <c r="G143" s="3" t="s">
        <v>497</v>
      </c>
      <c r="H143" s="3">
        <v>206</v>
      </c>
      <c r="I143" s="3">
        <v>206</v>
      </c>
      <c r="J143" s="3" t="s">
        <v>40</v>
      </c>
      <c r="K143" s="3" t="s">
        <v>327</v>
      </c>
      <c r="L143" s="3"/>
      <c r="M143" s="3" t="s">
        <v>498</v>
      </c>
      <c r="N143" s="3"/>
    </row>
    <row r="144" spans="1:14" x14ac:dyDescent="0.35">
      <c r="A144" s="8" t="s">
        <v>471</v>
      </c>
      <c r="B144" s="14" t="s">
        <v>499</v>
      </c>
      <c r="C144" s="4"/>
      <c r="D144" s="4" t="s">
        <v>28</v>
      </c>
      <c r="E144" s="4" t="s">
        <v>500</v>
      </c>
      <c r="F144" s="4" t="s">
        <v>474</v>
      </c>
      <c r="G144" s="4" t="s">
        <v>501</v>
      </c>
      <c r="H144" s="4"/>
      <c r="I144" s="4"/>
      <c r="J144" s="4" t="s">
        <v>40</v>
      </c>
      <c r="K144" s="4" t="s">
        <v>327</v>
      </c>
      <c r="L144" s="4"/>
      <c r="M144" s="4" t="s">
        <v>502</v>
      </c>
      <c r="N144" s="4"/>
    </row>
    <row r="145" spans="1:14" x14ac:dyDescent="0.35">
      <c r="A145" s="7" t="s">
        <v>471</v>
      </c>
      <c r="B145" s="13" t="s">
        <v>503</v>
      </c>
      <c r="C145" s="3"/>
      <c r="D145" s="3" t="s">
        <v>153</v>
      </c>
      <c r="E145" s="3" t="s">
        <v>504</v>
      </c>
      <c r="F145" s="3" t="s">
        <v>474</v>
      </c>
      <c r="G145" s="3" t="s">
        <v>486</v>
      </c>
      <c r="H145" s="3"/>
      <c r="I145" s="3"/>
      <c r="J145" s="3" t="s">
        <v>40</v>
      </c>
      <c r="K145" s="3" t="s">
        <v>327</v>
      </c>
      <c r="L145" s="3"/>
      <c r="M145" s="3" t="s">
        <v>505</v>
      </c>
      <c r="N145" s="3"/>
    </row>
    <row r="146" spans="1:14" x14ac:dyDescent="0.35">
      <c r="A146" s="8" t="s">
        <v>471</v>
      </c>
      <c r="B146" s="14" t="s">
        <v>503</v>
      </c>
      <c r="C146" s="4"/>
      <c r="D146" s="4" t="s">
        <v>28</v>
      </c>
      <c r="E146" s="4" t="s">
        <v>506</v>
      </c>
      <c r="F146" s="4" t="s">
        <v>474</v>
      </c>
      <c r="G146" s="4" t="s">
        <v>501</v>
      </c>
      <c r="H146" s="4"/>
      <c r="I146" s="4"/>
      <c r="J146" s="4" t="s">
        <v>40</v>
      </c>
      <c r="K146" s="4" t="s">
        <v>327</v>
      </c>
      <c r="L146" s="4"/>
      <c r="M146" s="4" t="s">
        <v>507</v>
      </c>
      <c r="N146" s="4"/>
    </row>
    <row r="147" spans="1:14" x14ac:dyDescent="0.35">
      <c r="A147" s="7" t="s">
        <v>471</v>
      </c>
      <c r="B147" s="13" t="s">
        <v>508</v>
      </c>
      <c r="C147" s="3">
        <v>1</v>
      </c>
      <c r="D147" s="3" t="s">
        <v>37</v>
      </c>
      <c r="E147" s="3" t="s">
        <v>509</v>
      </c>
      <c r="F147" s="3" t="s">
        <v>510</v>
      </c>
      <c r="G147" s="3" t="s">
        <v>511</v>
      </c>
      <c r="H147" s="3">
        <v>200</v>
      </c>
      <c r="I147" s="3"/>
      <c r="J147" s="3" t="s">
        <v>53</v>
      </c>
      <c r="K147" s="3" t="s">
        <v>271</v>
      </c>
      <c r="L147" s="3"/>
      <c r="M147" s="3" t="s">
        <v>513</v>
      </c>
      <c r="N147" s="3"/>
    </row>
    <row r="148" spans="1:14" x14ac:dyDescent="0.35">
      <c r="A148" s="8" t="s">
        <v>471</v>
      </c>
      <c r="B148" s="14" t="s">
        <v>514</v>
      </c>
      <c r="C148" s="4"/>
      <c r="D148" s="4" t="s">
        <v>28</v>
      </c>
      <c r="E148" s="4" t="s">
        <v>515</v>
      </c>
      <c r="F148" s="4" t="s">
        <v>474</v>
      </c>
      <c r="G148" s="4" t="s">
        <v>501</v>
      </c>
      <c r="H148" s="4"/>
      <c r="I148" s="4"/>
      <c r="J148" s="4" t="s">
        <v>40</v>
      </c>
      <c r="K148" s="4" t="s">
        <v>327</v>
      </c>
      <c r="L148" s="4"/>
      <c r="M148" s="4" t="s">
        <v>513</v>
      </c>
      <c r="N148" s="4"/>
    </row>
    <row r="149" spans="1:14" x14ac:dyDescent="0.35">
      <c r="A149" s="7" t="s">
        <v>471</v>
      </c>
      <c r="B149" s="13" t="s">
        <v>514</v>
      </c>
      <c r="C149" s="3"/>
      <c r="D149" s="3" t="s">
        <v>153</v>
      </c>
      <c r="E149" s="3" t="s">
        <v>516</v>
      </c>
      <c r="F149" s="3" t="s">
        <v>474</v>
      </c>
      <c r="G149" s="3" t="s">
        <v>486</v>
      </c>
      <c r="H149" s="3"/>
      <c r="I149" s="3"/>
      <c r="J149" s="3" t="s">
        <v>40</v>
      </c>
      <c r="K149" s="3" t="s">
        <v>327</v>
      </c>
      <c r="L149" s="3"/>
      <c r="M149" s="3" t="s">
        <v>517</v>
      </c>
      <c r="N149" s="3"/>
    </row>
    <row r="150" spans="1:14" x14ac:dyDescent="0.35">
      <c r="A150" s="8" t="s">
        <v>471</v>
      </c>
      <c r="B150" s="14">
        <v>44572</v>
      </c>
      <c r="C150" s="4"/>
      <c r="D150" s="4" t="s">
        <v>472</v>
      </c>
      <c r="E150" s="4" t="s">
        <v>518</v>
      </c>
      <c r="F150" s="4" t="s">
        <v>474</v>
      </c>
      <c r="G150" s="4" t="s">
        <v>519</v>
      </c>
      <c r="H150" s="4"/>
      <c r="I150" s="4"/>
      <c r="J150" s="4" t="s">
        <v>40</v>
      </c>
      <c r="K150" s="4" t="s">
        <v>218</v>
      </c>
      <c r="L150" s="4"/>
      <c r="M150" s="4" t="s">
        <v>520</v>
      </c>
      <c r="N150" s="4" t="s">
        <v>521</v>
      </c>
    </row>
    <row r="151" spans="1:14" x14ac:dyDescent="0.35">
      <c r="A151" s="7" t="s">
        <v>471</v>
      </c>
      <c r="B151" s="13">
        <v>44753</v>
      </c>
      <c r="C151" s="3">
        <v>1</v>
      </c>
      <c r="D151" s="3" t="s">
        <v>37</v>
      </c>
      <c r="E151" s="3" t="s">
        <v>522</v>
      </c>
      <c r="F151" s="3" t="s">
        <v>523</v>
      </c>
      <c r="G151" s="3" t="s">
        <v>511</v>
      </c>
      <c r="H151" s="3">
        <v>12</v>
      </c>
      <c r="I151" s="3"/>
      <c r="J151" s="3" t="s">
        <v>73</v>
      </c>
      <c r="K151" s="3" t="s">
        <v>327</v>
      </c>
      <c r="L151" s="3"/>
      <c r="M151" s="3" t="s">
        <v>524</v>
      </c>
      <c r="N151" s="3"/>
    </row>
    <row r="152" spans="1:14" x14ac:dyDescent="0.35">
      <c r="A152" s="8" t="s">
        <v>471</v>
      </c>
      <c r="B152" s="14" t="s">
        <v>525</v>
      </c>
      <c r="C152" s="4"/>
      <c r="D152" s="4" t="s">
        <v>28</v>
      </c>
      <c r="E152" s="4" t="s">
        <v>526</v>
      </c>
      <c r="F152" s="4" t="s">
        <v>523</v>
      </c>
      <c r="G152" s="4" t="s">
        <v>501</v>
      </c>
      <c r="H152" s="4"/>
      <c r="I152" s="4"/>
      <c r="J152" s="4" t="s">
        <v>82</v>
      </c>
      <c r="K152" s="4" t="s">
        <v>528</v>
      </c>
      <c r="L152" s="4"/>
      <c r="M152" s="4" t="s">
        <v>529</v>
      </c>
      <c r="N152" s="4"/>
    </row>
    <row r="153" spans="1:14" x14ac:dyDescent="0.35">
      <c r="A153" s="7" t="s">
        <v>471</v>
      </c>
      <c r="B153" s="13">
        <v>45140</v>
      </c>
      <c r="C153" s="3">
        <v>1</v>
      </c>
      <c r="D153" s="3" t="s">
        <v>37</v>
      </c>
      <c r="E153" s="3" t="s">
        <v>530</v>
      </c>
      <c r="F153" s="3" t="s">
        <v>523</v>
      </c>
      <c r="G153" s="3" t="s">
        <v>511</v>
      </c>
      <c r="H153" s="3">
        <v>25</v>
      </c>
      <c r="I153" s="3"/>
      <c r="J153" s="3" t="s">
        <v>40</v>
      </c>
      <c r="K153" s="3" t="s">
        <v>327</v>
      </c>
      <c r="L153" s="3"/>
      <c r="M153" s="3" t="s">
        <v>531</v>
      </c>
      <c r="N153" s="3"/>
    </row>
    <row r="154" spans="1:14" x14ac:dyDescent="0.35">
      <c r="A154" s="8" t="s">
        <v>471</v>
      </c>
      <c r="B154" s="14">
        <v>45235</v>
      </c>
      <c r="C154" s="4"/>
      <c r="D154" s="4" t="s">
        <v>28</v>
      </c>
      <c r="E154" s="4" t="s">
        <v>532</v>
      </c>
      <c r="F154" s="4" t="s">
        <v>474</v>
      </c>
      <c r="G154" s="4" t="s">
        <v>501</v>
      </c>
      <c r="H154" s="4"/>
      <c r="I154" s="4"/>
      <c r="J154" s="4" t="s">
        <v>40</v>
      </c>
      <c r="K154" s="4" t="s">
        <v>327</v>
      </c>
      <c r="L154" s="4"/>
      <c r="M154" s="4" t="s">
        <v>533</v>
      </c>
      <c r="N154" s="4"/>
    </row>
    <row r="155" spans="1:14" x14ac:dyDescent="0.35">
      <c r="A155" s="7" t="s">
        <v>471</v>
      </c>
      <c r="B155" s="13">
        <v>45235</v>
      </c>
      <c r="C155" s="3"/>
      <c r="D155" s="3" t="s">
        <v>153</v>
      </c>
      <c r="E155" s="3" t="s">
        <v>534</v>
      </c>
      <c r="F155" s="3" t="s">
        <v>474</v>
      </c>
      <c r="G155" s="3" t="s">
        <v>486</v>
      </c>
      <c r="H155" s="3"/>
      <c r="I155" s="3"/>
      <c r="J155" s="3" t="s">
        <v>40</v>
      </c>
      <c r="K155" s="3" t="s">
        <v>327</v>
      </c>
      <c r="L155" s="3"/>
      <c r="M155" s="3" t="s">
        <v>535</v>
      </c>
      <c r="N155" s="3"/>
    </row>
    <row r="156" spans="1:14" x14ac:dyDescent="0.35">
      <c r="A156" s="8" t="s">
        <v>471</v>
      </c>
      <c r="B156" s="14">
        <v>45023</v>
      </c>
      <c r="C156" s="4">
        <v>0.5</v>
      </c>
      <c r="D156" s="4" t="s">
        <v>37</v>
      </c>
      <c r="E156" s="4" t="s">
        <v>536</v>
      </c>
      <c r="F156" s="4" t="s">
        <v>474</v>
      </c>
      <c r="G156" s="4" t="s">
        <v>511</v>
      </c>
      <c r="H156" s="4">
        <v>20</v>
      </c>
      <c r="I156" s="4"/>
      <c r="J156" s="4" t="s">
        <v>40</v>
      </c>
      <c r="K156" s="4" t="s">
        <v>327</v>
      </c>
      <c r="L156" s="4"/>
      <c r="M156" s="4" t="s">
        <v>537</v>
      </c>
      <c r="N156" s="4"/>
    </row>
    <row r="157" spans="1:14" x14ac:dyDescent="0.35">
      <c r="A157" s="7" t="s">
        <v>471</v>
      </c>
      <c r="B157" s="13">
        <v>45084</v>
      </c>
      <c r="C157" s="3">
        <v>1</v>
      </c>
      <c r="D157" s="3" t="s">
        <v>37</v>
      </c>
      <c r="E157" s="3" t="s">
        <v>538</v>
      </c>
      <c r="F157" s="3" t="s">
        <v>561</v>
      </c>
      <c r="G157" s="3" t="s">
        <v>511</v>
      </c>
      <c r="H157" s="3">
        <v>40</v>
      </c>
      <c r="I157" s="3"/>
      <c r="J157" s="3" t="s">
        <v>47</v>
      </c>
      <c r="K157" s="3" t="s">
        <v>236</v>
      </c>
      <c r="L157" s="3"/>
      <c r="M157" s="3" t="s">
        <v>541</v>
      </c>
      <c r="N157" s="3"/>
    </row>
    <row r="158" spans="1:14" x14ac:dyDescent="0.35">
      <c r="A158" s="8" t="s">
        <v>471</v>
      </c>
      <c r="B158" s="14" t="s">
        <v>542</v>
      </c>
      <c r="C158" s="4"/>
      <c r="D158" s="4" t="s">
        <v>160</v>
      </c>
      <c r="E158" s="4" t="s">
        <v>543</v>
      </c>
      <c r="F158" s="4" t="s">
        <v>474</v>
      </c>
      <c r="G158" s="4" t="s">
        <v>501</v>
      </c>
      <c r="H158" s="4"/>
      <c r="I158" s="4"/>
      <c r="J158" s="4" t="s">
        <v>40</v>
      </c>
      <c r="K158" s="4" t="s">
        <v>271</v>
      </c>
      <c r="L158" s="4"/>
      <c r="M158" s="4" t="s">
        <v>544</v>
      </c>
      <c r="N158" s="4"/>
    </row>
    <row r="159" spans="1:14" x14ac:dyDescent="0.35">
      <c r="A159" s="7" t="s">
        <v>471</v>
      </c>
      <c r="B159" s="13" t="s">
        <v>545</v>
      </c>
      <c r="C159" s="3"/>
      <c r="D159" s="3" t="s">
        <v>114</v>
      </c>
      <c r="E159" s="3" t="s">
        <v>546</v>
      </c>
      <c r="F159" s="3" t="s">
        <v>474</v>
      </c>
      <c r="G159" s="3" t="s">
        <v>548</v>
      </c>
      <c r="H159" s="3">
        <v>200</v>
      </c>
      <c r="I159" s="3"/>
      <c r="J159" s="3" t="s">
        <v>73</v>
      </c>
      <c r="K159" s="3" t="s">
        <v>327</v>
      </c>
      <c r="L159" s="3"/>
      <c r="M159" s="3" t="s">
        <v>550</v>
      </c>
      <c r="N159" s="3"/>
    </row>
    <row r="160" spans="1:14" x14ac:dyDescent="0.35">
      <c r="A160" s="8" t="s">
        <v>471</v>
      </c>
      <c r="B160" s="14" t="s">
        <v>545</v>
      </c>
      <c r="C160" s="4"/>
      <c r="D160" s="4" t="s">
        <v>472</v>
      </c>
      <c r="E160" s="4" t="s">
        <v>551</v>
      </c>
      <c r="F160" s="4" t="s">
        <v>482</v>
      </c>
      <c r="G160" s="4" t="s">
        <v>519</v>
      </c>
      <c r="H160" s="4"/>
      <c r="I160" s="4"/>
      <c r="J160" s="4" t="s">
        <v>82</v>
      </c>
      <c r="K160" s="4"/>
      <c r="L160" s="4"/>
      <c r="M160" s="4" t="s">
        <v>552</v>
      </c>
      <c r="N160" s="4"/>
    </row>
    <row r="161" spans="1:14" x14ac:dyDescent="0.35">
      <c r="A161" s="7" t="s">
        <v>471</v>
      </c>
      <c r="B161" s="13" t="s">
        <v>553</v>
      </c>
      <c r="C161" s="3"/>
      <c r="D161" s="3" t="s">
        <v>472</v>
      </c>
      <c r="E161" s="3" t="s">
        <v>554</v>
      </c>
      <c r="F161" s="3" t="s">
        <v>474</v>
      </c>
      <c r="G161" s="3" t="s">
        <v>519</v>
      </c>
      <c r="H161" s="3"/>
      <c r="I161" s="3"/>
      <c r="J161" s="3" t="s">
        <v>53</v>
      </c>
      <c r="K161" s="3" t="s">
        <v>218</v>
      </c>
      <c r="L161" s="3"/>
      <c r="M161" s="3" t="s">
        <v>555</v>
      </c>
      <c r="N161" s="3"/>
    </row>
    <row r="162" spans="1:14" x14ac:dyDescent="0.35">
      <c r="A162" s="8" t="s">
        <v>471</v>
      </c>
      <c r="B162" s="14" t="s">
        <v>556</v>
      </c>
      <c r="C162" s="4"/>
      <c r="D162" s="4" t="s">
        <v>28</v>
      </c>
      <c r="E162" s="4" t="s">
        <v>557</v>
      </c>
      <c r="F162" s="4" t="s">
        <v>474</v>
      </c>
      <c r="G162" s="4" t="s">
        <v>501</v>
      </c>
      <c r="H162" s="4"/>
      <c r="I162" s="4"/>
      <c r="J162" s="4" t="s">
        <v>40</v>
      </c>
      <c r="K162" s="4" t="s">
        <v>271</v>
      </c>
      <c r="L162" s="4"/>
      <c r="M162" s="4" t="s">
        <v>558</v>
      </c>
      <c r="N162" s="4"/>
    </row>
    <row r="163" spans="1:14" x14ac:dyDescent="0.35">
      <c r="A163" s="7" t="s">
        <v>471</v>
      </c>
      <c r="B163" s="13" t="s">
        <v>559</v>
      </c>
      <c r="C163" s="3"/>
      <c r="D163" s="3" t="s">
        <v>114</v>
      </c>
      <c r="E163" s="3" t="s">
        <v>560</v>
      </c>
      <c r="F163" s="3" t="s">
        <v>561</v>
      </c>
      <c r="G163" s="3" t="s">
        <v>548</v>
      </c>
      <c r="H163" s="3"/>
      <c r="I163" s="3"/>
      <c r="J163" s="3" t="s">
        <v>53</v>
      </c>
      <c r="K163" s="3" t="s">
        <v>327</v>
      </c>
      <c r="L163" s="3"/>
      <c r="M163" s="3" t="s">
        <v>562</v>
      </c>
      <c r="N163" s="3"/>
    </row>
    <row r="164" spans="1:14" x14ac:dyDescent="0.35">
      <c r="A164" s="8" t="s">
        <v>471</v>
      </c>
      <c r="B164" s="14" t="s">
        <v>563</v>
      </c>
      <c r="C164" s="4"/>
      <c r="D164" s="4" t="s">
        <v>564</v>
      </c>
      <c r="E164" s="4" t="s">
        <v>565</v>
      </c>
      <c r="F164" s="4"/>
      <c r="G164" s="4" t="s">
        <v>567</v>
      </c>
      <c r="H164" s="4"/>
      <c r="I164" s="4"/>
      <c r="J164" s="4" t="s">
        <v>47</v>
      </c>
      <c r="K164" s="4" t="s">
        <v>271</v>
      </c>
      <c r="L164" s="4"/>
      <c r="M164" s="4" t="s">
        <v>568</v>
      </c>
      <c r="N164" s="4"/>
    </row>
    <row r="165" spans="1:14" x14ac:dyDescent="0.35">
      <c r="A165" s="7" t="s">
        <v>471</v>
      </c>
      <c r="B165" s="13" t="s">
        <v>569</v>
      </c>
      <c r="C165" s="3"/>
      <c r="D165" s="3" t="s">
        <v>28</v>
      </c>
      <c r="E165" s="3" t="s">
        <v>570</v>
      </c>
      <c r="F165" s="3" t="s">
        <v>474</v>
      </c>
      <c r="G165" s="3" t="s">
        <v>571</v>
      </c>
      <c r="H165" s="3"/>
      <c r="I165" s="3"/>
      <c r="J165" s="3" t="s">
        <v>40</v>
      </c>
      <c r="K165" s="3" t="s">
        <v>327</v>
      </c>
      <c r="L165" s="3"/>
      <c r="M165" s="3" t="s">
        <v>572</v>
      </c>
      <c r="N165" s="3"/>
    </row>
    <row r="166" spans="1:14" x14ac:dyDescent="0.35">
      <c r="A166" s="7" t="s">
        <v>574</v>
      </c>
      <c r="B166" s="13">
        <v>44256</v>
      </c>
      <c r="C166" s="3">
        <v>0.25</v>
      </c>
      <c r="D166" s="3" t="s">
        <v>575</v>
      </c>
      <c r="E166" s="3" t="s">
        <v>576</v>
      </c>
      <c r="F166" s="3" t="s">
        <v>577</v>
      </c>
      <c r="G166" s="3" t="s">
        <v>163</v>
      </c>
      <c r="H166" s="3"/>
      <c r="I166" s="3"/>
      <c r="J166" s="3" t="s">
        <v>82</v>
      </c>
      <c r="K166" s="3" t="s">
        <v>218</v>
      </c>
      <c r="L166" s="3"/>
      <c r="M166" s="3" t="s">
        <v>578</v>
      </c>
      <c r="N166" s="3"/>
    </row>
    <row r="167" spans="1:14" x14ac:dyDescent="0.35">
      <c r="A167" s="8" t="s">
        <v>574</v>
      </c>
      <c r="B167" s="14">
        <v>44256</v>
      </c>
      <c r="C167" s="4">
        <v>0.5</v>
      </c>
      <c r="D167" s="4" t="s">
        <v>153</v>
      </c>
      <c r="E167" s="4" t="s">
        <v>579</v>
      </c>
      <c r="F167" s="4"/>
      <c r="G167" s="4" t="s">
        <v>581</v>
      </c>
      <c r="H167" s="4"/>
      <c r="I167" s="4"/>
      <c r="J167" s="4" t="s">
        <v>33</v>
      </c>
      <c r="K167" s="4" t="s">
        <v>218</v>
      </c>
      <c r="L167" s="4"/>
      <c r="M167" s="4" t="s">
        <v>582</v>
      </c>
      <c r="N167" s="4"/>
    </row>
    <row r="168" spans="1:14" x14ac:dyDescent="0.35">
      <c r="A168" s="7" t="s">
        <v>574</v>
      </c>
      <c r="B168" s="13">
        <v>44263</v>
      </c>
      <c r="C168" s="3">
        <v>0.25</v>
      </c>
      <c r="D168" s="3" t="s">
        <v>28</v>
      </c>
      <c r="E168" s="3" t="s">
        <v>583</v>
      </c>
      <c r="F168" s="3" t="s">
        <v>577</v>
      </c>
      <c r="G168" s="3" t="s">
        <v>419</v>
      </c>
      <c r="H168" s="3"/>
      <c r="I168" s="3"/>
      <c r="J168" s="3" t="s">
        <v>33</v>
      </c>
      <c r="K168" s="3" t="s">
        <v>528</v>
      </c>
      <c r="L168" s="3"/>
      <c r="M168" s="3" t="s">
        <v>584</v>
      </c>
      <c r="N168" s="3"/>
    </row>
    <row r="169" spans="1:14" x14ac:dyDescent="0.35">
      <c r="A169" s="8" t="s">
        <v>574</v>
      </c>
      <c r="B169" s="14">
        <v>44279</v>
      </c>
      <c r="C169" s="4">
        <v>0.5</v>
      </c>
      <c r="D169" s="4" t="s">
        <v>37</v>
      </c>
      <c r="E169" s="4" t="s">
        <v>585</v>
      </c>
      <c r="F169" s="4"/>
      <c r="G169" s="4" t="s">
        <v>419</v>
      </c>
      <c r="H169" s="4">
        <v>120</v>
      </c>
      <c r="I169" s="4"/>
      <c r="J169" s="4" t="s">
        <v>82</v>
      </c>
      <c r="K169" s="4" t="s">
        <v>271</v>
      </c>
      <c r="L169" s="4"/>
      <c r="M169" s="4"/>
      <c r="N169" s="4"/>
    </row>
    <row r="170" spans="1:14" x14ac:dyDescent="0.35">
      <c r="A170" s="7" t="s">
        <v>574</v>
      </c>
      <c r="B170" s="13">
        <v>44300</v>
      </c>
      <c r="C170" s="3">
        <v>0.5</v>
      </c>
      <c r="D170" s="3" t="s">
        <v>37</v>
      </c>
      <c r="E170" s="3" t="s">
        <v>587</v>
      </c>
      <c r="F170" s="3"/>
      <c r="G170" s="3" t="s">
        <v>419</v>
      </c>
      <c r="H170" s="3">
        <v>200</v>
      </c>
      <c r="I170" s="3"/>
      <c r="J170" s="3" t="s">
        <v>82</v>
      </c>
      <c r="K170" s="3" t="s">
        <v>528</v>
      </c>
      <c r="L170" s="3"/>
      <c r="M170" s="3"/>
      <c r="N170" s="3"/>
    </row>
    <row r="171" spans="1:14" x14ac:dyDescent="0.35">
      <c r="A171" s="8" t="s">
        <v>574</v>
      </c>
      <c r="B171" s="14">
        <v>44303</v>
      </c>
      <c r="C171" s="4">
        <v>0.25</v>
      </c>
      <c r="D171" s="4" t="s">
        <v>37</v>
      </c>
      <c r="E171" s="4" t="s">
        <v>589</v>
      </c>
      <c r="F171" s="4"/>
      <c r="G171" s="4" t="s">
        <v>419</v>
      </c>
      <c r="H171" s="4">
        <v>200</v>
      </c>
      <c r="I171" s="4"/>
      <c r="J171" s="4" t="s">
        <v>82</v>
      </c>
      <c r="K171" s="4" t="s">
        <v>528</v>
      </c>
      <c r="L171" s="4"/>
      <c r="M171" s="4"/>
      <c r="N171" s="4"/>
    </row>
    <row r="172" spans="1:14" x14ac:dyDescent="0.35">
      <c r="A172" s="7" t="s">
        <v>574</v>
      </c>
      <c r="B172" s="13">
        <v>44855</v>
      </c>
      <c r="C172" s="3"/>
      <c r="D172" s="3" t="s">
        <v>153</v>
      </c>
      <c r="E172" s="3" t="s">
        <v>591</v>
      </c>
      <c r="F172" s="3"/>
      <c r="G172" s="3" t="s">
        <v>593</v>
      </c>
      <c r="H172" s="3"/>
      <c r="I172" s="3"/>
      <c r="J172" s="3" t="s">
        <v>33</v>
      </c>
      <c r="K172" s="3" t="s">
        <v>271</v>
      </c>
      <c r="L172" s="3"/>
      <c r="M172" s="3" t="s">
        <v>594</v>
      </c>
      <c r="N172" s="3"/>
    </row>
    <row r="173" spans="1:14" x14ac:dyDescent="0.35">
      <c r="A173" s="8" t="s">
        <v>574</v>
      </c>
      <c r="B173" s="14">
        <v>44861</v>
      </c>
      <c r="C173" s="4">
        <v>1</v>
      </c>
      <c r="D173" s="4" t="s">
        <v>37</v>
      </c>
      <c r="E173" s="4" t="s">
        <v>595</v>
      </c>
      <c r="F173" s="4" t="s">
        <v>596</v>
      </c>
      <c r="G173" s="4" t="s">
        <v>419</v>
      </c>
      <c r="H173" s="4">
        <v>200</v>
      </c>
      <c r="I173" s="4"/>
      <c r="J173" s="4" t="s">
        <v>53</v>
      </c>
      <c r="K173" s="4" t="s">
        <v>218</v>
      </c>
      <c r="L173" s="4"/>
      <c r="M173" s="4" t="s">
        <v>513</v>
      </c>
      <c r="N173" s="4"/>
    </row>
    <row r="174" spans="1:14" x14ac:dyDescent="0.35">
      <c r="A174" s="7" t="s">
        <v>574</v>
      </c>
      <c r="B174" s="13">
        <v>44873</v>
      </c>
      <c r="C174" s="3"/>
      <c r="D174" s="3" t="s">
        <v>28</v>
      </c>
      <c r="E174" s="3" t="s">
        <v>598</v>
      </c>
      <c r="F174" s="3"/>
      <c r="G174" s="3" t="s">
        <v>593</v>
      </c>
      <c r="H174" s="3"/>
      <c r="I174" s="3"/>
      <c r="J174" s="3" t="s">
        <v>33</v>
      </c>
      <c r="K174" s="3" t="s">
        <v>528</v>
      </c>
      <c r="L174" s="3"/>
      <c r="M174" s="3" t="s">
        <v>600</v>
      </c>
      <c r="N174" s="3"/>
    </row>
    <row r="175" spans="1:14" x14ac:dyDescent="0.35">
      <c r="A175" s="8" t="s">
        <v>574</v>
      </c>
      <c r="B175" s="14">
        <v>44916</v>
      </c>
      <c r="C175" s="4">
        <v>0.5</v>
      </c>
      <c r="D175" s="4" t="s">
        <v>153</v>
      </c>
      <c r="E175" s="4" t="s">
        <v>585</v>
      </c>
      <c r="F175" s="4"/>
      <c r="G175" s="4" t="s">
        <v>419</v>
      </c>
      <c r="H175" s="4">
        <v>140</v>
      </c>
      <c r="I175" s="4"/>
      <c r="J175" s="4" t="s">
        <v>82</v>
      </c>
      <c r="K175" s="4" t="s">
        <v>271</v>
      </c>
      <c r="L175" s="4"/>
      <c r="M175" s="4"/>
      <c r="N175" s="4"/>
    </row>
    <row r="176" spans="1:14" x14ac:dyDescent="0.35">
      <c r="A176" s="7" t="s">
        <v>574</v>
      </c>
      <c r="B176" s="13">
        <v>45057</v>
      </c>
      <c r="C176" s="3">
        <v>0.25</v>
      </c>
      <c r="D176" s="3" t="s">
        <v>28</v>
      </c>
      <c r="E176" s="3" t="s">
        <v>601</v>
      </c>
      <c r="F176" s="3"/>
      <c r="G176" s="3" t="s">
        <v>593</v>
      </c>
      <c r="H176" s="3"/>
      <c r="I176" s="3"/>
      <c r="J176" s="3" t="s">
        <v>33</v>
      </c>
      <c r="K176" s="3" t="s">
        <v>528</v>
      </c>
      <c r="L176" s="3"/>
      <c r="M176" s="3"/>
      <c r="N176" s="3"/>
    </row>
    <row r="177" spans="1:14" x14ac:dyDescent="0.35">
      <c r="A177" s="8" t="s">
        <v>574</v>
      </c>
      <c r="B177" s="14">
        <v>45114</v>
      </c>
      <c r="C177" s="4">
        <v>0.25</v>
      </c>
      <c r="D177" s="4" t="s">
        <v>153</v>
      </c>
      <c r="E177" s="4" t="s">
        <v>602</v>
      </c>
      <c r="F177" s="4"/>
      <c r="G177" s="4" t="s">
        <v>593</v>
      </c>
      <c r="H177" s="4"/>
      <c r="I177" s="4"/>
      <c r="J177" s="4" t="s">
        <v>33</v>
      </c>
      <c r="K177" s="4" t="s">
        <v>218</v>
      </c>
      <c r="L177" s="4"/>
      <c r="M177" s="4" t="s">
        <v>603</v>
      </c>
      <c r="N177" s="4"/>
    </row>
    <row r="178" spans="1:14" x14ac:dyDescent="0.35">
      <c r="A178" s="7" t="s">
        <v>574</v>
      </c>
      <c r="B178" s="13">
        <v>45121</v>
      </c>
      <c r="C178" s="3"/>
      <c r="D178" s="3" t="s">
        <v>472</v>
      </c>
      <c r="E178" s="3" t="s">
        <v>551</v>
      </c>
      <c r="F178" s="3" t="s">
        <v>577</v>
      </c>
      <c r="G178" s="3" t="s">
        <v>519</v>
      </c>
      <c r="H178" s="3"/>
      <c r="I178" s="3"/>
      <c r="J178" s="3" t="s">
        <v>82</v>
      </c>
      <c r="K178" s="3" t="s">
        <v>218</v>
      </c>
      <c r="L178" s="3"/>
      <c r="M178" s="3" t="s">
        <v>552</v>
      </c>
      <c r="N178" s="3"/>
    </row>
    <row r="179" spans="1:14" x14ac:dyDescent="0.35">
      <c r="A179" s="8" t="s">
        <v>574</v>
      </c>
      <c r="B179" s="14">
        <v>45182</v>
      </c>
      <c r="C179" s="4"/>
      <c r="D179" s="4" t="s">
        <v>604</v>
      </c>
      <c r="E179" s="4" t="s">
        <v>605</v>
      </c>
      <c r="F179" s="4" t="s">
        <v>474</v>
      </c>
      <c r="G179" s="4" t="s">
        <v>519</v>
      </c>
      <c r="H179" s="4"/>
      <c r="I179" s="4"/>
      <c r="J179" s="4" t="s">
        <v>40</v>
      </c>
      <c r="K179" s="4" t="s">
        <v>218</v>
      </c>
      <c r="L179" s="4"/>
      <c r="M179" s="4" t="s">
        <v>555</v>
      </c>
      <c r="N179" s="4"/>
    </row>
    <row r="180" spans="1:14" x14ac:dyDescent="0.35">
      <c r="A180" s="7" t="s">
        <v>606</v>
      </c>
      <c r="B180" s="13" t="s">
        <v>607</v>
      </c>
      <c r="C180" s="3">
        <v>4</v>
      </c>
      <c r="D180" s="3" t="s">
        <v>37</v>
      </c>
      <c r="E180" s="3" t="s">
        <v>608</v>
      </c>
      <c r="F180" s="3"/>
      <c r="G180" s="3" t="s">
        <v>610</v>
      </c>
      <c r="H180" s="3">
        <v>100</v>
      </c>
      <c r="I180" s="3">
        <v>100</v>
      </c>
      <c r="J180" s="3" t="s">
        <v>73</v>
      </c>
      <c r="K180" s="3" t="s">
        <v>236</v>
      </c>
      <c r="L180" s="3"/>
      <c r="M180" s="3"/>
      <c r="N180" s="3" t="s">
        <v>611</v>
      </c>
    </row>
    <row r="181" spans="1:14" x14ac:dyDescent="0.35">
      <c r="A181" s="8" t="s">
        <v>606</v>
      </c>
      <c r="B181" s="14" t="s">
        <v>612</v>
      </c>
      <c r="C181" s="4"/>
      <c r="D181" s="4" t="s">
        <v>37</v>
      </c>
      <c r="E181" s="4" t="s">
        <v>613</v>
      </c>
      <c r="F181" s="4"/>
      <c r="G181" s="4" t="s">
        <v>610</v>
      </c>
      <c r="H181" s="4">
        <v>30</v>
      </c>
      <c r="I181" s="4">
        <v>20</v>
      </c>
      <c r="J181" s="4" t="s">
        <v>73</v>
      </c>
      <c r="K181" s="4" t="s">
        <v>236</v>
      </c>
      <c r="L181" s="4"/>
      <c r="M181" s="4"/>
      <c r="N181" s="4" t="s">
        <v>615</v>
      </c>
    </row>
    <row r="182" spans="1:14" x14ac:dyDescent="0.35">
      <c r="A182" s="7" t="s">
        <v>606</v>
      </c>
      <c r="B182" s="13" t="s">
        <v>616</v>
      </c>
      <c r="C182" s="3"/>
      <c r="D182" s="3" t="s">
        <v>153</v>
      </c>
      <c r="E182" s="3" t="s">
        <v>617</v>
      </c>
      <c r="F182" s="3" t="s">
        <v>618</v>
      </c>
      <c r="G182" s="3" t="s">
        <v>610</v>
      </c>
      <c r="H182" s="3">
        <v>40</v>
      </c>
      <c r="I182" s="3">
        <v>40</v>
      </c>
      <c r="J182" s="3" t="s">
        <v>53</v>
      </c>
      <c r="K182" s="3" t="s">
        <v>327</v>
      </c>
      <c r="L182" s="3"/>
      <c r="M182" s="3"/>
      <c r="N182" s="3" t="s">
        <v>615</v>
      </c>
    </row>
    <row r="183" spans="1:14" x14ac:dyDescent="0.35">
      <c r="A183" s="8" t="s">
        <v>606</v>
      </c>
      <c r="B183" s="14">
        <v>44256</v>
      </c>
      <c r="C183" s="4"/>
      <c r="D183" s="4" t="s">
        <v>28</v>
      </c>
      <c r="E183" s="4" t="s">
        <v>619</v>
      </c>
      <c r="F183" s="4"/>
      <c r="G183" s="4" t="s">
        <v>621</v>
      </c>
      <c r="H183" s="4">
        <v>3000</v>
      </c>
      <c r="I183" s="4"/>
      <c r="J183" s="4" t="s">
        <v>33</v>
      </c>
      <c r="K183" s="4" t="s">
        <v>160</v>
      </c>
      <c r="L183" s="4"/>
      <c r="M183" s="4"/>
      <c r="N183" s="4" t="s">
        <v>622</v>
      </c>
    </row>
    <row r="184" spans="1:14" x14ac:dyDescent="0.35">
      <c r="A184" s="7" t="s">
        <v>606</v>
      </c>
      <c r="B184" s="13">
        <v>44440</v>
      </c>
      <c r="C184" s="3"/>
      <c r="D184" s="3" t="s">
        <v>28</v>
      </c>
      <c r="E184" s="3" t="s">
        <v>623</v>
      </c>
      <c r="F184" s="3"/>
      <c r="G184" s="3" t="s">
        <v>621</v>
      </c>
      <c r="H184" s="3">
        <v>1000</v>
      </c>
      <c r="I184" s="3"/>
      <c r="J184" s="3" t="s">
        <v>33</v>
      </c>
      <c r="K184" s="3" t="s">
        <v>160</v>
      </c>
      <c r="L184" s="3"/>
      <c r="M184" s="3"/>
      <c r="N184" s="3" t="s">
        <v>622</v>
      </c>
    </row>
    <row r="185" spans="1:14" x14ac:dyDescent="0.35">
      <c r="A185" s="8" t="s">
        <v>606</v>
      </c>
      <c r="B185" s="14">
        <v>44501</v>
      </c>
      <c r="C185" s="4"/>
      <c r="D185" s="4" t="s">
        <v>28</v>
      </c>
      <c r="E185" s="4" t="s">
        <v>625</v>
      </c>
      <c r="F185" s="4"/>
      <c r="G185" s="4" t="s">
        <v>621</v>
      </c>
      <c r="H185" s="4">
        <v>1000</v>
      </c>
      <c r="I185" s="4"/>
      <c r="J185" s="4" t="s">
        <v>33</v>
      </c>
      <c r="K185" s="4" t="s">
        <v>160</v>
      </c>
      <c r="L185" s="4"/>
      <c r="M185" s="4"/>
      <c r="N185" s="4" t="s">
        <v>622</v>
      </c>
    </row>
    <row r="186" spans="1:14" x14ac:dyDescent="0.35">
      <c r="A186" s="7" t="s">
        <v>606</v>
      </c>
      <c r="B186" s="13">
        <v>44835</v>
      </c>
      <c r="C186" s="3"/>
      <c r="D186" s="3" t="s">
        <v>153</v>
      </c>
      <c r="E186" s="3" t="s">
        <v>626</v>
      </c>
      <c r="F186" s="3"/>
      <c r="G186" s="3" t="s">
        <v>621</v>
      </c>
      <c r="H186" s="3">
        <v>5000</v>
      </c>
      <c r="I186" s="3"/>
      <c r="J186" s="3" t="s">
        <v>33</v>
      </c>
      <c r="K186" s="3" t="s">
        <v>160</v>
      </c>
      <c r="L186" s="3"/>
      <c r="M186" s="3"/>
      <c r="N186" s="3" t="s">
        <v>622</v>
      </c>
    </row>
    <row r="187" spans="1:14" x14ac:dyDescent="0.35">
      <c r="A187" s="8" t="s">
        <v>606</v>
      </c>
      <c r="B187" s="14">
        <v>44682</v>
      </c>
      <c r="C187" s="4"/>
      <c r="D187" s="4" t="s">
        <v>153</v>
      </c>
      <c r="E187" s="4" t="s">
        <v>629</v>
      </c>
      <c r="F187" s="4"/>
      <c r="G187" s="4" t="s">
        <v>621</v>
      </c>
      <c r="H187" s="4">
        <v>5000</v>
      </c>
      <c r="I187" s="4"/>
      <c r="J187" s="4" t="s">
        <v>33</v>
      </c>
      <c r="K187" s="4" t="s">
        <v>160</v>
      </c>
      <c r="L187" s="4"/>
      <c r="M187" s="4"/>
      <c r="N187" s="4" t="s">
        <v>622</v>
      </c>
    </row>
    <row r="188" spans="1:14" x14ac:dyDescent="0.35">
      <c r="A188" s="7" t="s">
        <v>606</v>
      </c>
      <c r="B188" s="13">
        <v>2022</v>
      </c>
      <c r="C188" s="3"/>
      <c r="D188" s="3" t="s">
        <v>114</v>
      </c>
      <c r="E188" s="3" t="s">
        <v>630</v>
      </c>
      <c r="F188" s="3"/>
      <c r="G188" s="3" t="s">
        <v>621</v>
      </c>
      <c r="H188" s="3">
        <v>1000</v>
      </c>
      <c r="I188" s="3"/>
      <c r="J188" s="3" t="s">
        <v>33</v>
      </c>
      <c r="K188" s="3" t="s">
        <v>218</v>
      </c>
      <c r="L188" s="3"/>
      <c r="M188" s="3"/>
      <c r="N188" s="3" t="s">
        <v>632</v>
      </c>
    </row>
    <row r="189" spans="1:14" x14ac:dyDescent="0.35">
      <c r="A189" s="8" t="s">
        <v>606</v>
      </c>
      <c r="B189" s="14">
        <v>45047</v>
      </c>
      <c r="C189" s="4"/>
      <c r="D189" s="4" t="s">
        <v>153</v>
      </c>
      <c r="E189" s="4" t="s">
        <v>633</v>
      </c>
      <c r="F189" s="4"/>
      <c r="G189" s="4" t="s">
        <v>621</v>
      </c>
      <c r="H189" s="4">
        <v>5000</v>
      </c>
      <c r="I189" s="4"/>
      <c r="J189" s="4" t="s">
        <v>33</v>
      </c>
      <c r="K189" s="4" t="s">
        <v>160</v>
      </c>
      <c r="L189" s="4"/>
      <c r="M189" s="4"/>
      <c r="N189" s="4" t="s">
        <v>622</v>
      </c>
    </row>
    <row r="190" spans="1:14" x14ac:dyDescent="0.35">
      <c r="A190" s="7" t="s">
        <v>606</v>
      </c>
      <c r="B190" s="13" t="s">
        <v>634</v>
      </c>
      <c r="C190" s="3"/>
      <c r="D190" s="3" t="s">
        <v>160</v>
      </c>
      <c r="E190" s="3" t="s">
        <v>635</v>
      </c>
      <c r="F190" s="3"/>
      <c r="G190" s="3" t="s">
        <v>637</v>
      </c>
      <c r="H190" s="3">
        <v>100</v>
      </c>
      <c r="I190" s="3">
        <v>50</v>
      </c>
      <c r="J190" s="3" t="s">
        <v>53</v>
      </c>
      <c r="K190" s="3" t="s">
        <v>141</v>
      </c>
      <c r="L190" s="3"/>
      <c r="M190" s="3"/>
      <c r="N190" s="3" t="s">
        <v>638</v>
      </c>
    </row>
    <row r="191" spans="1:14" x14ac:dyDescent="0.35">
      <c r="A191" s="7" t="s">
        <v>639</v>
      </c>
      <c r="B191" s="13" t="s">
        <v>640</v>
      </c>
      <c r="C191" s="3"/>
      <c r="D191" s="3" t="s">
        <v>28</v>
      </c>
      <c r="E191" s="3" t="s">
        <v>641</v>
      </c>
      <c r="F191" s="3"/>
      <c r="G191" s="3" t="s">
        <v>501</v>
      </c>
      <c r="H191" s="3"/>
      <c r="I191" s="3"/>
      <c r="J191" s="3" t="s">
        <v>40</v>
      </c>
      <c r="K191" s="3" t="s">
        <v>327</v>
      </c>
      <c r="L191" s="3"/>
      <c r="M191" s="3" t="s">
        <v>642</v>
      </c>
      <c r="N191" s="3"/>
    </row>
    <row r="192" spans="1:14" x14ac:dyDescent="0.35">
      <c r="A192" s="8" t="s">
        <v>639</v>
      </c>
      <c r="B192" s="14" t="s">
        <v>503</v>
      </c>
      <c r="C192" s="4"/>
      <c r="D192" s="4" t="s">
        <v>114</v>
      </c>
      <c r="E192" s="4" t="s">
        <v>643</v>
      </c>
      <c r="F192" s="4" t="s">
        <v>474</v>
      </c>
      <c r="G192" s="4" t="s">
        <v>548</v>
      </c>
      <c r="H192" s="4">
        <v>2000</v>
      </c>
      <c r="I192" s="4"/>
      <c r="J192" s="4" t="s">
        <v>40</v>
      </c>
      <c r="K192" s="4" t="s">
        <v>327</v>
      </c>
      <c r="L192" s="4">
        <v>4000</v>
      </c>
      <c r="M192" s="4" t="s">
        <v>645</v>
      </c>
      <c r="N192" s="4"/>
    </row>
    <row r="193" spans="1:14" x14ac:dyDescent="0.35">
      <c r="A193" s="7" t="s">
        <v>639</v>
      </c>
      <c r="B193" s="13" t="s">
        <v>646</v>
      </c>
      <c r="C193" s="3"/>
      <c r="D193" s="3" t="s">
        <v>114</v>
      </c>
      <c r="E193" s="3" t="s">
        <v>647</v>
      </c>
      <c r="F193" s="3" t="s">
        <v>474</v>
      </c>
      <c r="G193" s="3" t="s">
        <v>648</v>
      </c>
      <c r="H193" s="3">
        <v>140</v>
      </c>
      <c r="I193" s="3"/>
      <c r="J193" s="3" t="s">
        <v>40</v>
      </c>
      <c r="K193" s="3" t="s">
        <v>292</v>
      </c>
      <c r="L193" s="3"/>
      <c r="M193" s="3" t="s">
        <v>650</v>
      </c>
      <c r="N193" s="3"/>
    </row>
    <row r="194" spans="1:14" x14ac:dyDescent="0.35">
      <c r="A194" s="8" t="s">
        <v>651</v>
      </c>
      <c r="B194" s="14">
        <v>45235</v>
      </c>
      <c r="C194" s="4"/>
      <c r="D194" s="4" t="s">
        <v>28</v>
      </c>
      <c r="E194" s="4" t="s">
        <v>652</v>
      </c>
      <c r="F194" s="4" t="s">
        <v>474</v>
      </c>
      <c r="G194" s="4" t="s">
        <v>653</v>
      </c>
      <c r="H194" s="4"/>
      <c r="I194" s="4"/>
      <c r="J194" s="4" t="s">
        <v>40</v>
      </c>
      <c r="K194" s="4" t="s">
        <v>327</v>
      </c>
      <c r="L194" s="4"/>
      <c r="M194" s="4" t="s">
        <v>654</v>
      </c>
      <c r="N194" s="4"/>
    </row>
    <row r="195" spans="1:14" x14ac:dyDescent="0.35">
      <c r="A195" s="7" t="s">
        <v>651</v>
      </c>
      <c r="B195" s="13" t="s">
        <v>655</v>
      </c>
      <c r="C195" s="3"/>
      <c r="D195" s="3" t="s">
        <v>114</v>
      </c>
      <c r="E195" s="3" t="s">
        <v>656</v>
      </c>
      <c r="F195" s="3" t="s">
        <v>474</v>
      </c>
      <c r="G195" s="3" t="s">
        <v>648</v>
      </c>
      <c r="H195" s="3">
        <v>200</v>
      </c>
      <c r="I195" s="3"/>
      <c r="J195" s="3" t="s">
        <v>40</v>
      </c>
      <c r="K195" s="3" t="s">
        <v>292</v>
      </c>
      <c r="L195" s="3"/>
      <c r="M195" s="3" t="s">
        <v>657</v>
      </c>
      <c r="N195" s="3"/>
    </row>
    <row r="196" spans="1:14" x14ac:dyDescent="0.35">
      <c r="A196" s="8" t="s">
        <v>651</v>
      </c>
      <c r="B196" s="14" t="s">
        <v>658</v>
      </c>
      <c r="C196" s="4">
        <v>8</v>
      </c>
      <c r="D196" s="4" t="s">
        <v>434</v>
      </c>
      <c r="E196" s="4" t="s">
        <v>659</v>
      </c>
      <c r="F196" s="4" t="s">
        <v>523</v>
      </c>
      <c r="G196" s="4" t="s">
        <v>648</v>
      </c>
      <c r="H196" s="4">
        <v>15</v>
      </c>
      <c r="I196" s="4"/>
      <c r="J196" s="4" t="s">
        <v>40</v>
      </c>
      <c r="K196" s="4" t="s">
        <v>218</v>
      </c>
      <c r="L196" s="4"/>
      <c r="M196" s="4" t="s">
        <v>660</v>
      </c>
      <c r="N196" s="4"/>
    </row>
    <row r="197" spans="1:14" x14ac:dyDescent="0.35">
      <c r="A197" s="7" t="s">
        <v>651</v>
      </c>
      <c r="B197" s="13" t="s">
        <v>661</v>
      </c>
      <c r="C197" s="3">
        <v>2</v>
      </c>
      <c r="D197" s="3" t="s">
        <v>575</v>
      </c>
      <c r="E197" s="3" t="s">
        <v>662</v>
      </c>
      <c r="F197" s="3" t="s">
        <v>523</v>
      </c>
      <c r="G197" s="3" t="s">
        <v>663</v>
      </c>
      <c r="H197" s="3">
        <v>60</v>
      </c>
      <c r="I197" s="3"/>
      <c r="J197" s="3" t="s">
        <v>40</v>
      </c>
      <c r="K197" s="3" t="s">
        <v>327</v>
      </c>
      <c r="L197" s="3"/>
      <c r="M197" s="3" t="s">
        <v>665</v>
      </c>
      <c r="N197" s="3"/>
    </row>
    <row r="198" spans="1:14" x14ac:dyDescent="0.35">
      <c r="A198" s="8" t="s">
        <v>651</v>
      </c>
      <c r="B198" s="14" t="s">
        <v>666</v>
      </c>
      <c r="C198" s="4">
        <v>2</v>
      </c>
      <c r="D198" s="4" t="s">
        <v>575</v>
      </c>
      <c r="E198" s="4" t="s">
        <v>667</v>
      </c>
      <c r="F198" s="4" t="s">
        <v>668</v>
      </c>
      <c r="G198" s="4" t="s">
        <v>663</v>
      </c>
      <c r="H198" s="4">
        <v>80</v>
      </c>
      <c r="I198" s="4"/>
      <c r="J198" s="4" t="s">
        <v>53</v>
      </c>
      <c r="K198" s="4" t="s">
        <v>327</v>
      </c>
      <c r="L198" s="4"/>
      <c r="M198" s="4" t="s">
        <v>670</v>
      </c>
      <c r="N198" s="4"/>
    </row>
    <row r="199" spans="1:14" x14ac:dyDescent="0.35">
      <c r="A199" s="7" t="s">
        <v>639</v>
      </c>
      <c r="B199" s="13">
        <v>45084</v>
      </c>
      <c r="C199" s="3">
        <v>1</v>
      </c>
      <c r="D199" s="3" t="s">
        <v>37</v>
      </c>
      <c r="E199" s="3" t="s">
        <v>671</v>
      </c>
      <c r="F199" s="3" t="s">
        <v>561</v>
      </c>
      <c r="G199" s="3" t="s">
        <v>511</v>
      </c>
      <c r="H199" s="3">
        <v>40</v>
      </c>
      <c r="I199" s="3"/>
      <c r="J199" s="3" t="s">
        <v>47</v>
      </c>
      <c r="K199" s="3" t="s">
        <v>236</v>
      </c>
      <c r="L199" s="3"/>
      <c r="M199" s="3" t="s">
        <v>672</v>
      </c>
      <c r="N199" s="3"/>
    </row>
    <row r="200" spans="1:14" x14ac:dyDescent="0.35">
      <c r="A200" s="8" t="s">
        <v>639</v>
      </c>
      <c r="B200" s="14" t="s">
        <v>542</v>
      </c>
      <c r="C200" s="4"/>
      <c r="D200" s="4" t="s">
        <v>451</v>
      </c>
      <c r="E200" s="4" t="s">
        <v>673</v>
      </c>
      <c r="F200" s="4" t="s">
        <v>474</v>
      </c>
      <c r="G200" s="4" t="s">
        <v>501</v>
      </c>
      <c r="H200" s="4"/>
      <c r="I200" s="4"/>
      <c r="J200" s="4" t="s">
        <v>40</v>
      </c>
      <c r="K200" s="4" t="s">
        <v>271</v>
      </c>
      <c r="L200" s="4"/>
      <c r="M200" s="4" t="s">
        <v>674</v>
      </c>
      <c r="N200" s="4"/>
    </row>
    <row r="201" spans="1:14" x14ac:dyDescent="0.35">
      <c r="A201" s="7" t="s">
        <v>639</v>
      </c>
      <c r="B201" s="13" t="s">
        <v>545</v>
      </c>
      <c r="C201" s="3"/>
      <c r="D201" s="3" t="s">
        <v>472</v>
      </c>
      <c r="E201" s="3" t="s">
        <v>551</v>
      </c>
      <c r="F201" s="3" t="s">
        <v>474</v>
      </c>
      <c r="G201" s="3" t="s">
        <v>648</v>
      </c>
      <c r="H201" s="3"/>
      <c r="I201" s="3"/>
      <c r="J201" s="3" t="s">
        <v>82</v>
      </c>
      <c r="K201" s="3" t="s">
        <v>271</v>
      </c>
      <c r="L201" s="3"/>
      <c r="M201" s="3" t="s">
        <v>552</v>
      </c>
      <c r="N201" s="3"/>
    </row>
    <row r="202" spans="1:14" x14ac:dyDescent="0.35">
      <c r="A202" s="8" t="s">
        <v>651</v>
      </c>
      <c r="B202" s="14" t="s">
        <v>675</v>
      </c>
      <c r="C202" s="4"/>
      <c r="D202" s="4" t="s">
        <v>472</v>
      </c>
      <c r="E202" s="4" t="s">
        <v>605</v>
      </c>
      <c r="F202" s="4" t="s">
        <v>474</v>
      </c>
      <c r="G202" s="4"/>
      <c r="H202" s="4"/>
      <c r="I202" s="4"/>
      <c r="J202" s="4" t="s">
        <v>53</v>
      </c>
      <c r="K202" s="4" t="s">
        <v>218</v>
      </c>
      <c r="L202" s="4"/>
      <c r="M202" s="4" t="s">
        <v>555</v>
      </c>
      <c r="N202" s="4"/>
    </row>
    <row r="203" spans="1:14" x14ac:dyDescent="0.35">
      <c r="A203" s="7" t="s">
        <v>682</v>
      </c>
      <c r="B203" s="13">
        <v>44363</v>
      </c>
      <c r="C203" s="3">
        <v>4</v>
      </c>
      <c r="D203" s="3" t="s">
        <v>37</v>
      </c>
      <c r="E203" s="3" t="s">
        <v>683</v>
      </c>
      <c r="F203" s="3" t="s">
        <v>684</v>
      </c>
      <c r="G203" s="3" t="s">
        <v>685</v>
      </c>
      <c r="H203" s="3">
        <v>7</v>
      </c>
      <c r="I203" s="3">
        <v>7</v>
      </c>
      <c r="J203" s="3" t="s">
        <v>53</v>
      </c>
      <c r="K203" s="3" t="s">
        <v>141</v>
      </c>
      <c r="L203" s="3"/>
      <c r="M203" s="3"/>
      <c r="N203" s="3" t="s">
        <v>32</v>
      </c>
    </row>
    <row r="204" spans="1:14" x14ac:dyDescent="0.35">
      <c r="A204" s="8" t="s">
        <v>682</v>
      </c>
      <c r="B204" s="14">
        <v>44372</v>
      </c>
      <c r="C204" s="4">
        <v>2</v>
      </c>
      <c r="D204" s="4" t="s">
        <v>37</v>
      </c>
      <c r="E204" s="4" t="s">
        <v>686</v>
      </c>
      <c r="F204" s="4" t="s">
        <v>687</v>
      </c>
      <c r="G204" s="4" t="s">
        <v>688</v>
      </c>
      <c r="H204" s="4">
        <v>50</v>
      </c>
      <c r="I204" s="4">
        <v>1</v>
      </c>
      <c r="J204" s="4" t="s">
        <v>53</v>
      </c>
      <c r="K204" s="4" t="s">
        <v>218</v>
      </c>
      <c r="L204" s="4"/>
      <c r="M204" s="4"/>
      <c r="N204" s="4" t="s">
        <v>689</v>
      </c>
    </row>
    <row r="205" spans="1:14" x14ac:dyDescent="0.35">
      <c r="A205" s="7" t="s">
        <v>682</v>
      </c>
      <c r="B205" s="13">
        <v>45114</v>
      </c>
      <c r="C205" s="3">
        <v>2</v>
      </c>
      <c r="D205" s="3" t="s">
        <v>37</v>
      </c>
      <c r="E205" s="3" t="s">
        <v>690</v>
      </c>
      <c r="F205" s="3" t="s">
        <v>684</v>
      </c>
      <c r="G205" s="3" t="s">
        <v>685</v>
      </c>
      <c r="H205" s="3">
        <v>15</v>
      </c>
      <c r="I205" s="3">
        <v>1</v>
      </c>
      <c r="J205" s="3" t="s">
        <v>53</v>
      </c>
      <c r="K205" s="3" t="s">
        <v>327</v>
      </c>
      <c r="L205" s="3"/>
      <c r="M205" s="3"/>
      <c r="N205" s="3" t="s">
        <v>98</v>
      </c>
    </row>
    <row r="206" spans="1:14" x14ac:dyDescent="0.35">
      <c r="A206" s="8" t="s">
        <v>682</v>
      </c>
      <c r="B206" s="14" t="s">
        <v>691</v>
      </c>
      <c r="C206" s="4"/>
      <c r="D206" s="4" t="s">
        <v>37</v>
      </c>
      <c r="E206" s="4" t="s">
        <v>692</v>
      </c>
      <c r="F206" s="4" t="s">
        <v>684</v>
      </c>
      <c r="G206" s="4" t="s">
        <v>694</v>
      </c>
      <c r="H206" s="4" t="s">
        <v>752</v>
      </c>
      <c r="I206" s="4"/>
      <c r="J206" s="4" t="s">
        <v>47</v>
      </c>
      <c r="K206" s="4" t="s">
        <v>271</v>
      </c>
      <c r="L206" s="4"/>
      <c r="M206" s="4"/>
      <c r="N206" s="4" t="s">
        <v>697</v>
      </c>
    </row>
    <row r="207" spans="1:14" x14ac:dyDescent="0.35">
      <c r="A207" s="7" t="s">
        <v>682</v>
      </c>
      <c r="B207" s="13">
        <v>44461</v>
      </c>
      <c r="C207" s="3"/>
      <c r="D207" s="3" t="s">
        <v>37</v>
      </c>
      <c r="E207" s="3" t="s">
        <v>698</v>
      </c>
      <c r="F207" s="3" t="s">
        <v>895</v>
      </c>
      <c r="G207" s="3" t="s">
        <v>688</v>
      </c>
      <c r="H207" s="3">
        <v>10</v>
      </c>
      <c r="I207" s="3">
        <v>1</v>
      </c>
      <c r="J207" s="3" t="s">
        <v>53</v>
      </c>
      <c r="K207" s="3" t="s">
        <v>160</v>
      </c>
      <c r="L207" s="3"/>
      <c r="M207" s="3"/>
      <c r="N207" s="3" t="s">
        <v>700</v>
      </c>
    </row>
    <row r="208" spans="1:14" x14ac:dyDescent="0.35">
      <c r="A208" s="8" t="s">
        <v>682</v>
      </c>
      <c r="B208" s="14">
        <v>44463</v>
      </c>
      <c r="C208" s="4"/>
      <c r="D208" s="4" t="s">
        <v>37</v>
      </c>
      <c r="E208" s="4" t="s">
        <v>701</v>
      </c>
      <c r="F208" s="4" t="s">
        <v>684</v>
      </c>
      <c r="G208" s="4" t="s">
        <v>688</v>
      </c>
      <c r="H208" s="4">
        <v>30</v>
      </c>
      <c r="I208" s="4">
        <v>10</v>
      </c>
      <c r="J208" s="4" t="s">
        <v>47</v>
      </c>
      <c r="K208" s="4" t="s">
        <v>236</v>
      </c>
      <c r="L208" s="4"/>
      <c r="M208" s="4"/>
      <c r="N208" s="4" t="s">
        <v>702</v>
      </c>
    </row>
    <row r="209" spans="1:14" x14ac:dyDescent="0.35">
      <c r="A209" s="7" t="s">
        <v>682</v>
      </c>
      <c r="B209" s="13">
        <v>44488</v>
      </c>
      <c r="C209" s="3"/>
      <c r="D209" s="3" t="s">
        <v>37</v>
      </c>
      <c r="E209" s="3" t="s">
        <v>703</v>
      </c>
      <c r="F209" s="3" t="s">
        <v>684</v>
      </c>
      <c r="G209" s="3" t="s">
        <v>688</v>
      </c>
      <c r="H209" s="3">
        <v>10</v>
      </c>
      <c r="I209" s="3">
        <v>1</v>
      </c>
      <c r="J209" s="3" t="s">
        <v>53</v>
      </c>
      <c r="K209" s="3" t="s">
        <v>160</v>
      </c>
      <c r="L209" s="3"/>
      <c r="M209" s="3"/>
      <c r="N209" s="3" t="s">
        <v>700</v>
      </c>
    </row>
    <row r="210" spans="1:14" x14ac:dyDescent="0.35">
      <c r="A210" s="8" t="s">
        <v>682</v>
      </c>
      <c r="B210" s="14">
        <v>44258</v>
      </c>
      <c r="C210" s="4"/>
      <c r="D210" s="4" t="s">
        <v>37</v>
      </c>
      <c r="E210" s="4" t="s">
        <v>704</v>
      </c>
      <c r="F210" s="4" t="s">
        <v>684</v>
      </c>
      <c r="G210" s="4" t="s">
        <v>688</v>
      </c>
      <c r="H210" s="4">
        <v>10</v>
      </c>
      <c r="I210" s="4">
        <v>5</v>
      </c>
      <c r="J210" s="4" t="s">
        <v>53</v>
      </c>
      <c r="K210" s="4" t="s">
        <v>292</v>
      </c>
      <c r="L210" s="4"/>
      <c r="M210" s="4"/>
      <c r="N210" s="4" t="s">
        <v>705</v>
      </c>
    </row>
    <row r="211" spans="1:14" x14ac:dyDescent="0.35">
      <c r="A211" s="7" t="s">
        <v>682</v>
      </c>
      <c r="B211" s="13">
        <v>44741</v>
      </c>
      <c r="C211" s="3"/>
      <c r="D211" s="3" t="s">
        <v>37</v>
      </c>
      <c r="E211" s="3" t="s">
        <v>706</v>
      </c>
      <c r="F211" s="3" t="s">
        <v>684</v>
      </c>
      <c r="G211" s="3" t="s">
        <v>688</v>
      </c>
      <c r="H211" s="3">
        <v>15</v>
      </c>
      <c r="I211" s="3">
        <v>1</v>
      </c>
      <c r="J211" s="3" t="s">
        <v>53</v>
      </c>
      <c r="K211" s="3" t="s">
        <v>292</v>
      </c>
      <c r="L211" s="3"/>
      <c r="M211" s="3"/>
      <c r="N211" s="3" t="s">
        <v>419</v>
      </c>
    </row>
    <row r="212" spans="1:14" x14ac:dyDescent="0.35">
      <c r="A212" s="8" t="s">
        <v>682</v>
      </c>
      <c r="B212" s="14">
        <v>44817</v>
      </c>
      <c r="C212" s="4"/>
      <c r="D212" s="4" t="s">
        <v>37</v>
      </c>
      <c r="E212" s="4" t="s">
        <v>707</v>
      </c>
      <c r="F212" s="4" t="s">
        <v>684</v>
      </c>
      <c r="G212" s="4" t="s">
        <v>694</v>
      </c>
      <c r="H212" s="4">
        <v>500</v>
      </c>
      <c r="I212" s="4"/>
      <c r="J212" s="4" t="s">
        <v>53</v>
      </c>
      <c r="K212" s="4" t="s">
        <v>160</v>
      </c>
      <c r="L212" s="4"/>
      <c r="M212" s="4"/>
      <c r="N212" s="4" t="s">
        <v>709</v>
      </c>
    </row>
    <row r="213" spans="1:14" x14ac:dyDescent="0.35">
      <c r="A213" s="7" t="s">
        <v>682</v>
      </c>
      <c r="B213" s="13">
        <v>44832</v>
      </c>
      <c r="C213" s="3"/>
      <c r="D213" s="3" t="s">
        <v>37</v>
      </c>
      <c r="E213" s="3" t="s">
        <v>710</v>
      </c>
      <c r="F213" s="3" t="s">
        <v>684</v>
      </c>
      <c r="G213" s="3" t="s">
        <v>688</v>
      </c>
      <c r="H213" s="3">
        <v>10</v>
      </c>
      <c r="I213" s="3">
        <v>4</v>
      </c>
      <c r="J213" s="3" t="s">
        <v>47</v>
      </c>
      <c r="K213" s="3" t="s">
        <v>327</v>
      </c>
      <c r="L213" s="3"/>
      <c r="M213" s="3"/>
      <c r="N213" s="3" t="s">
        <v>419</v>
      </c>
    </row>
    <row r="214" spans="1:14" x14ac:dyDescent="0.35">
      <c r="A214" s="8" t="s">
        <v>682</v>
      </c>
      <c r="B214" s="14">
        <v>44832</v>
      </c>
      <c r="C214" s="4"/>
      <c r="D214" s="4" t="s">
        <v>37</v>
      </c>
      <c r="E214" s="4" t="s">
        <v>711</v>
      </c>
      <c r="F214" s="4" t="s">
        <v>684</v>
      </c>
      <c r="G214" s="4" t="s">
        <v>688</v>
      </c>
      <c r="H214" s="4">
        <v>30</v>
      </c>
      <c r="I214" s="4">
        <v>10</v>
      </c>
      <c r="J214" s="4" t="s">
        <v>47</v>
      </c>
      <c r="K214" s="4" t="s">
        <v>292</v>
      </c>
      <c r="L214" s="4"/>
      <c r="M214" s="4"/>
      <c r="N214" s="4" t="s">
        <v>696</v>
      </c>
    </row>
    <row r="215" spans="1:14" x14ac:dyDescent="0.35">
      <c r="A215" s="7" t="s">
        <v>682</v>
      </c>
      <c r="B215" s="13">
        <v>44671</v>
      </c>
      <c r="C215" s="3"/>
      <c r="D215" s="3" t="s">
        <v>37</v>
      </c>
      <c r="E215" s="3" t="s">
        <v>712</v>
      </c>
      <c r="F215" s="3" t="s">
        <v>684</v>
      </c>
      <c r="G215" s="3" t="s">
        <v>688</v>
      </c>
      <c r="H215" s="3">
        <v>5</v>
      </c>
      <c r="I215" s="3">
        <v>3</v>
      </c>
      <c r="J215" s="3" t="s">
        <v>53</v>
      </c>
      <c r="K215" s="3" t="s">
        <v>292</v>
      </c>
      <c r="L215" s="3"/>
      <c r="M215" s="3"/>
      <c r="N215" s="3" t="s">
        <v>713</v>
      </c>
    </row>
    <row r="216" spans="1:14" x14ac:dyDescent="0.35">
      <c r="A216" s="8" t="s">
        <v>682</v>
      </c>
      <c r="B216" s="14">
        <v>44844</v>
      </c>
      <c r="C216" s="4"/>
      <c r="D216" s="4" t="s">
        <v>37</v>
      </c>
      <c r="E216" s="4" t="s">
        <v>714</v>
      </c>
      <c r="F216" s="4" t="s">
        <v>715</v>
      </c>
      <c r="G216" s="4" t="s">
        <v>688</v>
      </c>
      <c r="H216" s="4">
        <v>8</v>
      </c>
      <c r="I216" s="4">
        <v>4</v>
      </c>
      <c r="J216" s="4" t="s">
        <v>47</v>
      </c>
      <c r="K216" s="4" t="s">
        <v>292</v>
      </c>
      <c r="L216" s="4"/>
      <c r="M216" s="4"/>
      <c r="N216" s="4" t="s">
        <v>98</v>
      </c>
    </row>
    <row r="217" spans="1:14" x14ac:dyDescent="0.35">
      <c r="A217" s="7" t="s">
        <v>682</v>
      </c>
      <c r="B217" s="13">
        <v>44847</v>
      </c>
      <c r="C217" s="3"/>
      <c r="D217" s="3" t="s">
        <v>37</v>
      </c>
      <c r="E217" s="3" t="s">
        <v>716</v>
      </c>
      <c r="F217" s="3" t="s">
        <v>717</v>
      </c>
      <c r="G217" s="3" t="s">
        <v>688</v>
      </c>
      <c r="H217" s="3">
        <v>15</v>
      </c>
      <c r="I217" s="3"/>
      <c r="J217" s="3" t="s">
        <v>53</v>
      </c>
      <c r="K217" s="3" t="s">
        <v>218</v>
      </c>
      <c r="L217" s="3"/>
      <c r="M217" s="3"/>
      <c r="N217" s="3" t="s">
        <v>419</v>
      </c>
    </row>
    <row r="218" spans="1:14" x14ac:dyDescent="0.35">
      <c r="A218" s="8" t="s">
        <v>682</v>
      </c>
      <c r="B218" s="14">
        <v>44281</v>
      </c>
      <c r="C218" s="4"/>
      <c r="D218" s="4" t="s">
        <v>472</v>
      </c>
      <c r="E218" s="4" t="s">
        <v>718</v>
      </c>
      <c r="F218" s="4"/>
      <c r="G218" s="4" t="s">
        <v>32</v>
      </c>
      <c r="H218" s="4"/>
      <c r="I218" s="4"/>
      <c r="J218" s="4" t="s">
        <v>53</v>
      </c>
      <c r="K218" s="4" t="s">
        <v>160</v>
      </c>
      <c r="L218" s="4"/>
      <c r="M218" s="4"/>
      <c r="N218" s="4" t="s">
        <v>720</v>
      </c>
    </row>
    <row r="219" spans="1:14" x14ac:dyDescent="0.35">
      <c r="A219" s="7" t="s">
        <v>682</v>
      </c>
      <c r="B219" s="13">
        <v>44280</v>
      </c>
      <c r="C219" s="3"/>
      <c r="D219" s="3" t="s">
        <v>28</v>
      </c>
      <c r="E219" s="3" t="s">
        <v>721</v>
      </c>
      <c r="F219" s="3"/>
      <c r="G219" s="3" t="s">
        <v>32</v>
      </c>
      <c r="H219" s="3" t="s">
        <v>32</v>
      </c>
      <c r="I219" s="3"/>
      <c r="J219" s="3" t="s">
        <v>53</v>
      </c>
      <c r="K219" s="3" t="s">
        <v>160</v>
      </c>
      <c r="L219" s="3"/>
      <c r="M219" s="3"/>
      <c r="N219" s="3" t="s">
        <v>722</v>
      </c>
    </row>
    <row r="220" spans="1:14" x14ac:dyDescent="0.35">
      <c r="A220" s="8" t="s">
        <v>682</v>
      </c>
      <c r="B220" s="14">
        <v>44473</v>
      </c>
      <c r="C220" s="4"/>
      <c r="D220" s="4" t="s">
        <v>114</v>
      </c>
      <c r="E220" s="4" t="s">
        <v>723</v>
      </c>
      <c r="F220" s="4"/>
      <c r="G220" s="4" t="s">
        <v>32</v>
      </c>
      <c r="H220" s="4">
        <v>30</v>
      </c>
      <c r="I220" s="4"/>
      <c r="J220" s="4" t="s">
        <v>47</v>
      </c>
      <c r="K220" s="4" t="s">
        <v>236</v>
      </c>
      <c r="L220" s="4"/>
      <c r="M220" s="4"/>
      <c r="N220" s="4" t="s">
        <v>696</v>
      </c>
    </row>
    <row r="221" spans="1:14" x14ac:dyDescent="0.35">
      <c r="A221" s="7" t="s">
        <v>682</v>
      </c>
      <c r="B221" s="13">
        <v>44489</v>
      </c>
      <c r="C221" s="3"/>
      <c r="D221" s="3" t="s">
        <v>37</v>
      </c>
      <c r="E221" s="3" t="s">
        <v>724</v>
      </c>
      <c r="F221" s="3" t="s">
        <v>684</v>
      </c>
      <c r="G221" s="3" t="s">
        <v>688</v>
      </c>
      <c r="H221" s="3">
        <v>7</v>
      </c>
      <c r="I221" s="3"/>
      <c r="J221" s="3" t="s">
        <v>47</v>
      </c>
      <c r="K221" s="3" t="s">
        <v>236</v>
      </c>
      <c r="L221" s="3"/>
      <c r="M221" s="3"/>
      <c r="N221" s="3" t="s">
        <v>419</v>
      </c>
    </row>
    <row r="222" spans="1:14" x14ac:dyDescent="0.35">
      <c r="A222" s="8" t="s">
        <v>682</v>
      </c>
      <c r="B222" s="14">
        <v>44504</v>
      </c>
      <c r="C222" s="4"/>
      <c r="D222" s="4" t="s">
        <v>37</v>
      </c>
      <c r="E222" s="4" t="s">
        <v>725</v>
      </c>
      <c r="F222" s="4" t="s">
        <v>684</v>
      </c>
      <c r="G222" s="4" t="s">
        <v>688</v>
      </c>
      <c r="H222" s="4">
        <v>5</v>
      </c>
      <c r="I222" s="4"/>
      <c r="J222" s="4" t="s">
        <v>53</v>
      </c>
      <c r="K222" s="4" t="s">
        <v>218</v>
      </c>
      <c r="L222" s="4"/>
      <c r="M222" s="4"/>
      <c r="N222" s="4" t="s">
        <v>419</v>
      </c>
    </row>
    <row r="223" spans="1:14" x14ac:dyDescent="0.35">
      <c r="A223" s="7" t="s">
        <v>682</v>
      </c>
      <c r="B223" s="13">
        <v>45009</v>
      </c>
      <c r="C223" s="3"/>
      <c r="D223" s="3" t="s">
        <v>37</v>
      </c>
      <c r="E223" s="3" t="s">
        <v>726</v>
      </c>
      <c r="F223" s="3" t="s">
        <v>684</v>
      </c>
      <c r="G223" s="3" t="s">
        <v>727</v>
      </c>
      <c r="H223" s="3">
        <v>100</v>
      </c>
      <c r="I223" s="3"/>
      <c r="J223" s="3" t="s">
        <v>53</v>
      </c>
      <c r="K223" s="3" t="s">
        <v>218</v>
      </c>
      <c r="L223" s="3"/>
      <c r="M223" s="3"/>
      <c r="N223" s="3" t="s">
        <v>728</v>
      </c>
    </row>
    <row r="224" spans="1:14" x14ac:dyDescent="0.35">
      <c r="A224" s="8" t="s">
        <v>682</v>
      </c>
      <c r="B224" s="14">
        <v>45033</v>
      </c>
      <c r="C224" s="4"/>
      <c r="D224" s="4" t="s">
        <v>37</v>
      </c>
      <c r="E224" s="4" t="s">
        <v>729</v>
      </c>
      <c r="F224" s="4"/>
      <c r="G224" s="4" t="s">
        <v>688</v>
      </c>
      <c r="H224" s="4">
        <v>5</v>
      </c>
      <c r="I224" s="4">
        <v>1</v>
      </c>
      <c r="J224" s="4" t="s">
        <v>53</v>
      </c>
      <c r="K224" s="4" t="s">
        <v>292</v>
      </c>
      <c r="L224" s="4"/>
      <c r="M224" s="4"/>
      <c r="N224" s="4" t="s">
        <v>419</v>
      </c>
    </row>
    <row r="225" spans="1:14" x14ac:dyDescent="0.35">
      <c r="A225" s="7" t="s">
        <v>682</v>
      </c>
      <c r="B225" s="13">
        <v>45034</v>
      </c>
      <c r="C225" s="3"/>
      <c r="D225" s="3" t="s">
        <v>37</v>
      </c>
      <c r="E225" s="3" t="s">
        <v>730</v>
      </c>
      <c r="F225" s="3" t="s">
        <v>684</v>
      </c>
      <c r="G225" s="3" t="s">
        <v>688</v>
      </c>
      <c r="H225" s="3">
        <v>10</v>
      </c>
      <c r="I225" s="3"/>
      <c r="J225" s="3" t="s">
        <v>53</v>
      </c>
      <c r="K225" s="3" t="s">
        <v>218</v>
      </c>
      <c r="L225" s="3"/>
      <c r="M225" s="3"/>
      <c r="N225" s="3" t="s">
        <v>419</v>
      </c>
    </row>
    <row r="226" spans="1:14" x14ac:dyDescent="0.35">
      <c r="A226" s="8" t="s">
        <v>682</v>
      </c>
      <c r="B226" s="14">
        <v>45042</v>
      </c>
      <c r="C226" s="4"/>
      <c r="D226" s="4" t="s">
        <v>37</v>
      </c>
      <c r="E226" s="4" t="s">
        <v>731</v>
      </c>
      <c r="F226" s="4" t="s">
        <v>684</v>
      </c>
      <c r="G226" s="4" t="s">
        <v>688</v>
      </c>
      <c r="H226" s="4">
        <v>3</v>
      </c>
      <c r="I226" s="4">
        <v>1</v>
      </c>
      <c r="J226" s="4" t="s">
        <v>53</v>
      </c>
      <c r="K226" s="4" t="s">
        <v>141</v>
      </c>
      <c r="L226" s="4"/>
      <c r="M226" s="4"/>
      <c r="N226" s="4" t="s">
        <v>419</v>
      </c>
    </row>
    <row r="227" spans="1:14" x14ac:dyDescent="0.35">
      <c r="A227" s="7" t="s">
        <v>682</v>
      </c>
      <c r="B227" s="13">
        <v>45042</v>
      </c>
      <c r="C227" s="3"/>
      <c r="D227" s="3" t="s">
        <v>37</v>
      </c>
      <c r="E227" s="3" t="s">
        <v>732</v>
      </c>
      <c r="F227" s="3" t="s">
        <v>684</v>
      </c>
      <c r="G227" s="3" t="s">
        <v>688</v>
      </c>
      <c r="H227" s="3">
        <v>5</v>
      </c>
      <c r="I227" s="3"/>
      <c r="J227" s="3" t="s">
        <v>53</v>
      </c>
      <c r="K227" s="3" t="s">
        <v>218</v>
      </c>
      <c r="L227" s="3"/>
      <c r="M227" s="3"/>
      <c r="N227" s="3" t="s">
        <v>696</v>
      </c>
    </row>
    <row r="228" spans="1:14" x14ac:dyDescent="0.35">
      <c r="A228" s="8" t="s">
        <v>682</v>
      </c>
      <c r="B228" s="14">
        <v>45056</v>
      </c>
      <c r="C228" s="4"/>
      <c r="D228" s="4" t="s">
        <v>160</v>
      </c>
      <c r="E228" s="4" t="s">
        <v>733</v>
      </c>
      <c r="F228" s="4" t="s">
        <v>33</v>
      </c>
      <c r="G228" s="4" t="s">
        <v>466</v>
      </c>
      <c r="H228" s="4">
        <v>30</v>
      </c>
      <c r="I228" s="4"/>
      <c r="J228" s="4" t="s">
        <v>53</v>
      </c>
      <c r="K228" s="4" t="s">
        <v>218</v>
      </c>
      <c r="L228" s="4"/>
      <c r="M228" s="4"/>
      <c r="N228" s="4" t="s">
        <v>734</v>
      </c>
    </row>
    <row r="229" spans="1:14" x14ac:dyDescent="0.35">
      <c r="A229" s="7" t="s">
        <v>682</v>
      </c>
      <c r="B229" s="13" t="s">
        <v>735</v>
      </c>
      <c r="C229" s="3"/>
      <c r="D229" s="3" t="s">
        <v>37</v>
      </c>
      <c r="E229" s="3" t="s">
        <v>736</v>
      </c>
      <c r="F229" s="3" t="s">
        <v>684</v>
      </c>
      <c r="G229" s="3" t="s">
        <v>694</v>
      </c>
      <c r="H229" s="3">
        <v>6000</v>
      </c>
      <c r="I229" s="3"/>
      <c r="J229" s="3" t="s">
        <v>47</v>
      </c>
      <c r="K229" s="3" t="s">
        <v>141</v>
      </c>
      <c r="L229" s="3"/>
      <c r="M229" s="3"/>
      <c r="N229" s="3" t="s">
        <v>737</v>
      </c>
    </row>
    <row r="230" spans="1:14" x14ac:dyDescent="0.35">
      <c r="A230" s="8" t="s">
        <v>682</v>
      </c>
      <c r="B230" s="14" t="s">
        <v>738</v>
      </c>
      <c r="C230" s="4"/>
      <c r="D230" s="4" t="s">
        <v>37</v>
      </c>
      <c r="E230" s="4" t="s">
        <v>739</v>
      </c>
      <c r="F230" s="4" t="s">
        <v>740</v>
      </c>
      <c r="G230" s="4" t="s">
        <v>696</v>
      </c>
      <c r="H230" s="4">
        <v>400</v>
      </c>
      <c r="I230" s="4"/>
      <c r="J230" s="4" t="s">
        <v>47</v>
      </c>
      <c r="K230" s="4" t="s">
        <v>236</v>
      </c>
      <c r="L230" s="4"/>
      <c r="M230" s="4"/>
      <c r="N230" s="4" t="s">
        <v>689</v>
      </c>
    </row>
    <row r="231" spans="1:14" x14ac:dyDescent="0.35">
      <c r="A231" s="7" t="s">
        <v>682</v>
      </c>
      <c r="B231" s="13">
        <v>45203</v>
      </c>
      <c r="C231" s="3"/>
      <c r="D231" s="3" t="s">
        <v>160</v>
      </c>
      <c r="E231" s="3" t="s">
        <v>741</v>
      </c>
      <c r="F231" s="3"/>
      <c r="G231" s="3" t="s">
        <v>688</v>
      </c>
      <c r="H231" s="3">
        <v>1</v>
      </c>
      <c r="I231" s="3"/>
      <c r="J231" s="3" t="s">
        <v>53</v>
      </c>
      <c r="K231" s="3" t="s">
        <v>327</v>
      </c>
      <c r="L231" s="3"/>
      <c r="M231" s="3"/>
      <c r="N231" s="3" t="s">
        <v>696</v>
      </c>
    </row>
    <row r="232" spans="1:14" x14ac:dyDescent="0.35">
      <c r="A232" s="8" t="s">
        <v>682</v>
      </c>
      <c r="B232" s="14">
        <v>45216</v>
      </c>
      <c r="C232" s="4"/>
      <c r="D232" s="4" t="s">
        <v>37</v>
      </c>
      <c r="E232" s="4" t="s">
        <v>742</v>
      </c>
      <c r="F232" s="4" t="s">
        <v>684</v>
      </c>
      <c r="G232" s="4" t="s">
        <v>688</v>
      </c>
      <c r="H232" s="4">
        <v>20</v>
      </c>
      <c r="I232" s="4"/>
      <c r="J232" s="4" t="s">
        <v>47</v>
      </c>
      <c r="K232" s="4" t="s">
        <v>327</v>
      </c>
      <c r="L232" s="4"/>
      <c r="M232" s="4"/>
      <c r="N232" s="4" t="s">
        <v>743</v>
      </c>
    </row>
    <row r="233" spans="1:14" x14ac:dyDescent="0.35">
      <c r="A233" s="7" t="s">
        <v>682</v>
      </c>
      <c r="B233" s="13">
        <v>45217</v>
      </c>
      <c r="C233" s="3"/>
      <c r="D233" s="3" t="s">
        <v>37</v>
      </c>
      <c r="E233" s="3" t="s">
        <v>744</v>
      </c>
      <c r="F233" s="3" t="s">
        <v>684</v>
      </c>
      <c r="G233" s="3" t="s">
        <v>688</v>
      </c>
      <c r="H233" s="3">
        <v>10</v>
      </c>
      <c r="I233" s="3"/>
      <c r="J233" s="3" t="s">
        <v>53</v>
      </c>
      <c r="K233" s="3" t="s">
        <v>218</v>
      </c>
      <c r="L233" s="3"/>
      <c r="M233" s="3"/>
      <c r="N233" s="3" t="s">
        <v>745</v>
      </c>
    </row>
    <row r="234" spans="1:14" x14ac:dyDescent="0.35">
      <c r="A234" s="8" t="s">
        <v>682</v>
      </c>
      <c r="B234" s="14">
        <v>45223</v>
      </c>
      <c r="C234" s="4"/>
      <c r="D234" s="4" t="s">
        <v>37</v>
      </c>
      <c r="E234" s="4" t="s">
        <v>746</v>
      </c>
      <c r="F234" s="4"/>
      <c r="G234" s="4" t="s">
        <v>688</v>
      </c>
      <c r="H234" s="4">
        <v>10</v>
      </c>
      <c r="I234" s="4"/>
      <c r="J234" s="4" t="s">
        <v>53</v>
      </c>
      <c r="K234" s="4" t="s">
        <v>271</v>
      </c>
      <c r="L234" s="4"/>
      <c r="M234" s="4"/>
      <c r="N234" s="4" t="s">
        <v>747</v>
      </c>
    </row>
    <row r="235" spans="1:14" x14ac:dyDescent="0.35">
      <c r="A235" s="7" t="s">
        <v>682</v>
      </c>
      <c r="B235" s="13">
        <v>45222</v>
      </c>
      <c r="C235" s="3"/>
      <c r="D235" s="3" t="s">
        <v>37</v>
      </c>
      <c r="E235" s="3" t="s">
        <v>748</v>
      </c>
      <c r="F235" s="3" t="s">
        <v>749</v>
      </c>
      <c r="G235" s="3" t="s">
        <v>32</v>
      </c>
      <c r="H235" s="3">
        <v>10</v>
      </c>
      <c r="I235" s="3"/>
      <c r="J235" s="3" t="s">
        <v>53</v>
      </c>
      <c r="K235" s="3" t="s">
        <v>160</v>
      </c>
      <c r="L235" s="3"/>
      <c r="M235" s="3"/>
      <c r="N235" s="3" t="s">
        <v>696</v>
      </c>
    </row>
    <row r="236" spans="1:14" x14ac:dyDescent="0.35">
      <c r="A236" s="8" t="s">
        <v>682</v>
      </c>
      <c r="B236" s="14">
        <v>45211</v>
      </c>
      <c r="C236" s="4"/>
      <c r="D236" s="4" t="s">
        <v>160</v>
      </c>
      <c r="E236" s="4" t="s">
        <v>750</v>
      </c>
      <c r="F236" s="4"/>
      <c r="G236" s="4" t="s">
        <v>688</v>
      </c>
      <c r="H236" s="4">
        <v>10</v>
      </c>
      <c r="I236" s="4"/>
      <c r="J236" s="4" t="s">
        <v>47</v>
      </c>
      <c r="K236" s="4" t="s">
        <v>271</v>
      </c>
      <c r="L236" s="4"/>
      <c r="M236" s="4"/>
      <c r="N236" s="4" t="s">
        <v>696</v>
      </c>
    </row>
    <row r="237" spans="1:14" x14ac:dyDescent="0.35">
      <c r="A237" s="7" t="s">
        <v>682</v>
      </c>
      <c r="B237" s="13">
        <v>45202</v>
      </c>
      <c r="C237" s="3"/>
      <c r="D237" s="3" t="s">
        <v>160</v>
      </c>
      <c r="E237" s="3" t="s">
        <v>751</v>
      </c>
      <c r="F237" s="3" t="s">
        <v>684</v>
      </c>
      <c r="G237" s="3" t="s">
        <v>32</v>
      </c>
      <c r="H237" s="3">
        <v>5</v>
      </c>
      <c r="I237" s="3"/>
      <c r="J237" s="3" t="s">
        <v>47</v>
      </c>
      <c r="K237" s="3" t="s">
        <v>236</v>
      </c>
      <c r="L237" s="3"/>
      <c r="M237" s="3"/>
      <c r="N237" s="3" t="s">
        <v>696</v>
      </c>
    </row>
    <row r="238" spans="1:14" x14ac:dyDescent="0.35">
      <c r="A238" s="7" t="s">
        <v>753</v>
      </c>
      <c r="B238" s="13" t="s">
        <v>754</v>
      </c>
      <c r="C238" s="3">
        <v>8</v>
      </c>
      <c r="D238" s="3" t="s">
        <v>37</v>
      </c>
      <c r="E238" s="3" t="s">
        <v>755</v>
      </c>
      <c r="F238" s="3" t="s">
        <v>756</v>
      </c>
      <c r="G238" s="3" t="s">
        <v>757</v>
      </c>
      <c r="H238" s="3">
        <v>200</v>
      </c>
      <c r="I238" s="3">
        <v>4</v>
      </c>
      <c r="J238" s="3" t="s">
        <v>53</v>
      </c>
      <c r="K238" s="3" t="s">
        <v>271</v>
      </c>
      <c r="L238" s="3" t="s">
        <v>759</v>
      </c>
      <c r="M238" s="3" t="s">
        <v>760</v>
      </c>
      <c r="N238" s="3" t="s">
        <v>761</v>
      </c>
    </row>
    <row r="239" spans="1:14" x14ac:dyDescent="0.35">
      <c r="A239" s="8" t="s">
        <v>753</v>
      </c>
      <c r="B239" s="14" t="s">
        <v>762</v>
      </c>
      <c r="C239" s="4">
        <v>8</v>
      </c>
      <c r="D239" s="4" t="s">
        <v>37</v>
      </c>
      <c r="E239" s="4" t="s">
        <v>763</v>
      </c>
      <c r="F239" s="4" t="s">
        <v>764</v>
      </c>
      <c r="G239" s="4" t="s">
        <v>757</v>
      </c>
      <c r="H239" s="4">
        <v>50</v>
      </c>
      <c r="I239" s="4">
        <v>6</v>
      </c>
      <c r="J239" s="4" t="s">
        <v>53</v>
      </c>
      <c r="K239" s="4" t="s">
        <v>271</v>
      </c>
      <c r="L239" s="4" t="s">
        <v>759</v>
      </c>
      <c r="M239" s="4" t="s">
        <v>760</v>
      </c>
      <c r="N239" s="4" t="s">
        <v>761</v>
      </c>
    </row>
    <row r="240" spans="1:14" x14ac:dyDescent="0.35">
      <c r="A240" s="7" t="s">
        <v>753</v>
      </c>
      <c r="B240" s="13" t="s">
        <v>766</v>
      </c>
      <c r="C240" s="3">
        <v>8</v>
      </c>
      <c r="D240" s="3" t="s">
        <v>37</v>
      </c>
      <c r="E240" s="3" t="s">
        <v>767</v>
      </c>
      <c r="F240" s="3" t="s">
        <v>764</v>
      </c>
      <c r="G240" s="3" t="s">
        <v>757</v>
      </c>
      <c r="H240" s="3">
        <v>50</v>
      </c>
      <c r="I240" s="3">
        <v>6</v>
      </c>
      <c r="J240" s="3" t="s">
        <v>53</v>
      </c>
      <c r="K240" s="3" t="s">
        <v>271</v>
      </c>
      <c r="L240" s="3" t="s">
        <v>759</v>
      </c>
      <c r="M240" s="3" t="s">
        <v>760</v>
      </c>
      <c r="N240" s="3" t="s">
        <v>761</v>
      </c>
    </row>
    <row r="241" spans="1:14" x14ac:dyDescent="0.35">
      <c r="A241" s="8" t="s">
        <v>753</v>
      </c>
      <c r="B241" s="14" t="s">
        <v>770</v>
      </c>
      <c r="C241" s="4">
        <v>8</v>
      </c>
      <c r="D241" s="4" t="s">
        <v>37</v>
      </c>
      <c r="E241" s="4" t="s">
        <v>771</v>
      </c>
      <c r="F241" s="4" t="s">
        <v>772</v>
      </c>
      <c r="G241" s="4" t="s">
        <v>757</v>
      </c>
      <c r="H241" s="4">
        <v>350</v>
      </c>
      <c r="I241" s="4">
        <v>2</v>
      </c>
      <c r="J241" s="4" t="s">
        <v>53</v>
      </c>
      <c r="K241" s="4" t="s">
        <v>528</v>
      </c>
      <c r="L241" s="4" t="s">
        <v>759</v>
      </c>
      <c r="M241" s="4" t="s">
        <v>760</v>
      </c>
      <c r="N241" s="4" t="s">
        <v>761</v>
      </c>
    </row>
    <row r="242" spans="1:14" x14ac:dyDescent="0.35">
      <c r="A242" s="7" t="s">
        <v>753</v>
      </c>
      <c r="B242" s="13" t="s">
        <v>774</v>
      </c>
      <c r="C242" s="3">
        <v>8</v>
      </c>
      <c r="D242" s="3" t="s">
        <v>37</v>
      </c>
      <c r="E242" s="3" t="s">
        <v>775</v>
      </c>
      <c r="F242" s="3" t="s">
        <v>789</v>
      </c>
      <c r="G242" s="3" t="s">
        <v>757</v>
      </c>
      <c r="H242" s="3">
        <v>250</v>
      </c>
      <c r="I242" s="3">
        <v>6</v>
      </c>
      <c r="J242" s="3" t="s">
        <v>47</v>
      </c>
      <c r="K242" s="3" t="s">
        <v>236</v>
      </c>
      <c r="L242" s="3" t="s">
        <v>759</v>
      </c>
      <c r="M242" s="3" t="s">
        <v>760</v>
      </c>
      <c r="N242" s="3" t="s">
        <v>778</v>
      </c>
    </row>
    <row r="243" spans="1:14" x14ac:dyDescent="0.35">
      <c r="A243" s="7" t="s">
        <v>790</v>
      </c>
      <c r="B243" s="13" t="s">
        <v>791</v>
      </c>
      <c r="C243" s="3"/>
      <c r="D243" s="3" t="s">
        <v>28</v>
      </c>
      <c r="E243" s="3" t="s">
        <v>792</v>
      </c>
      <c r="F243" s="3"/>
      <c r="G243" s="3" t="s">
        <v>150</v>
      </c>
      <c r="H243" s="3">
        <v>61</v>
      </c>
      <c r="I243" s="3"/>
      <c r="J243" s="3" t="s">
        <v>33</v>
      </c>
      <c r="K243" s="3" t="s">
        <v>218</v>
      </c>
      <c r="L243" s="3" t="s">
        <v>140</v>
      </c>
      <c r="M243" s="3" t="s">
        <v>794</v>
      </c>
      <c r="N243" s="3" t="s">
        <v>140</v>
      </c>
    </row>
    <row r="244" spans="1:14" x14ac:dyDescent="0.35">
      <c r="A244" s="8" t="s">
        <v>790</v>
      </c>
      <c r="B244" s="14" t="s">
        <v>795</v>
      </c>
      <c r="C244" s="4"/>
      <c r="D244" s="4" t="s">
        <v>28</v>
      </c>
      <c r="E244" s="4" t="s">
        <v>796</v>
      </c>
      <c r="F244" s="4"/>
      <c r="G244" s="4" t="s">
        <v>150</v>
      </c>
      <c r="H244" s="4">
        <v>31</v>
      </c>
      <c r="I244" s="4"/>
      <c r="J244" s="4" t="s">
        <v>33</v>
      </c>
      <c r="K244" s="4" t="s">
        <v>218</v>
      </c>
      <c r="L244" s="4" t="s">
        <v>140</v>
      </c>
      <c r="M244" s="4" t="s">
        <v>797</v>
      </c>
      <c r="N244" s="4" t="s">
        <v>140</v>
      </c>
    </row>
    <row r="245" spans="1:14" x14ac:dyDescent="0.35">
      <c r="A245" s="7" t="s">
        <v>790</v>
      </c>
      <c r="B245" s="13" t="s">
        <v>795</v>
      </c>
      <c r="C245" s="3"/>
      <c r="D245" s="3" t="s">
        <v>153</v>
      </c>
      <c r="E245" s="3" t="s">
        <v>796</v>
      </c>
      <c r="F245" s="3"/>
      <c r="G245" s="3" t="s">
        <v>150</v>
      </c>
      <c r="H245" s="3">
        <v>835</v>
      </c>
      <c r="I245" s="3"/>
      <c r="J245" s="3" t="s">
        <v>33</v>
      </c>
      <c r="K245" s="3" t="s">
        <v>271</v>
      </c>
      <c r="L245" s="3" t="s">
        <v>140</v>
      </c>
      <c r="M245" s="3" t="s">
        <v>798</v>
      </c>
      <c r="N245" s="3" t="s">
        <v>140</v>
      </c>
    </row>
    <row r="246" spans="1:14" x14ac:dyDescent="0.35">
      <c r="A246" s="8" t="s">
        <v>790</v>
      </c>
      <c r="B246" s="14" t="s">
        <v>795</v>
      </c>
      <c r="C246" s="4"/>
      <c r="D246" s="4" t="s">
        <v>28</v>
      </c>
      <c r="E246" s="4" t="s">
        <v>796</v>
      </c>
      <c r="F246" s="4"/>
      <c r="G246" s="4" t="s">
        <v>150</v>
      </c>
      <c r="H246" s="4">
        <v>8</v>
      </c>
      <c r="I246" s="4"/>
      <c r="J246" s="4" t="s">
        <v>33</v>
      </c>
      <c r="K246" s="4" t="s">
        <v>271</v>
      </c>
      <c r="L246" s="4" t="s">
        <v>140</v>
      </c>
      <c r="M246" s="4" t="s">
        <v>800</v>
      </c>
      <c r="N246" s="4" t="s">
        <v>140</v>
      </c>
    </row>
    <row r="247" spans="1:14" x14ac:dyDescent="0.35">
      <c r="A247" s="7" t="s">
        <v>790</v>
      </c>
      <c r="B247" s="13" t="s">
        <v>791</v>
      </c>
      <c r="C247" s="3"/>
      <c r="D247" s="3" t="s">
        <v>153</v>
      </c>
      <c r="E247" s="3" t="s">
        <v>792</v>
      </c>
      <c r="F247" s="3"/>
      <c r="G247" s="3" t="s">
        <v>150</v>
      </c>
      <c r="H247" s="3">
        <v>893</v>
      </c>
      <c r="I247" s="3"/>
      <c r="J247" s="3" t="s">
        <v>33</v>
      </c>
      <c r="K247" s="3" t="s">
        <v>271</v>
      </c>
      <c r="L247" s="3" t="s">
        <v>140</v>
      </c>
      <c r="M247" s="3" t="s">
        <v>801</v>
      </c>
      <c r="N247" s="3" t="s">
        <v>140</v>
      </c>
    </row>
    <row r="248" spans="1:14" x14ac:dyDescent="0.35">
      <c r="A248" s="8" t="s">
        <v>790</v>
      </c>
      <c r="B248" s="14" t="s">
        <v>802</v>
      </c>
      <c r="C248" s="4"/>
      <c r="D248" s="4" t="s">
        <v>153</v>
      </c>
      <c r="E248" s="4" t="s">
        <v>803</v>
      </c>
      <c r="F248" s="4"/>
      <c r="G248" s="4" t="s">
        <v>150</v>
      </c>
      <c r="H248" s="4">
        <v>734</v>
      </c>
      <c r="I248" s="4"/>
      <c r="J248" s="4" t="s">
        <v>33</v>
      </c>
      <c r="K248" s="4" t="s">
        <v>271</v>
      </c>
      <c r="L248" s="4" t="s">
        <v>140</v>
      </c>
      <c r="M248" s="4" t="s">
        <v>804</v>
      </c>
      <c r="N248" s="4" t="s">
        <v>140</v>
      </c>
    </row>
    <row r="249" spans="1:14" x14ac:dyDescent="0.35">
      <c r="A249" s="7" t="s">
        <v>790</v>
      </c>
      <c r="B249" s="13" t="s">
        <v>805</v>
      </c>
      <c r="C249" s="3"/>
      <c r="D249" s="3" t="s">
        <v>28</v>
      </c>
      <c r="E249" s="3" t="s">
        <v>806</v>
      </c>
      <c r="F249" s="3"/>
      <c r="G249" s="3" t="s">
        <v>150</v>
      </c>
      <c r="H249" s="3">
        <v>54</v>
      </c>
      <c r="I249" s="3"/>
      <c r="J249" s="3" t="s">
        <v>33</v>
      </c>
      <c r="K249" s="3" t="s">
        <v>271</v>
      </c>
      <c r="L249" s="3" t="s">
        <v>140</v>
      </c>
      <c r="M249" s="3" t="s">
        <v>807</v>
      </c>
      <c r="N249" s="3" t="s">
        <v>140</v>
      </c>
    </row>
    <row r="250" spans="1:14" x14ac:dyDescent="0.35">
      <c r="A250" s="8" t="s">
        <v>790</v>
      </c>
      <c r="B250" s="14" t="s">
        <v>805</v>
      </c>
      <c r="C250" s="4"/>
      <c r="D250" s="4" t="s">
        <v>153</v>
      </c>
      <c r="E250" s="4" t="s">
        <v>806</v>
      </c>
      <c r="F250" s="4"/>
      <c r="G250" s="4" t="s">
        <v>150</v>
      </c>
      <c r="H250" s="4">
        <v>537</v>
      </c>
      <c r="I250" s="4"/>
      <c r="J250" s="4" t="s">
        <v>33</v>
      </c>
      <c r="K250" s="4" t="s">
        <v>271</v>
      </c>
      <c r="L250" s="4" t="s">
        <v>140</v>
      </c>
      <c r="M250" s="4" t="s">
        <v>808</v>
      </c>
      <c r="N250" s="4" t="s">
        <v>140</v>
      </c>
    </row>
    <row r="251" spans="1:14" x14ac:dyDescent="0.35">
      <c r="A251" s="7" t="s">
        <v>790</v>
      </c>
      <c r="B251" s="13" t="s">
        <v>805</v>
      </c>
      <c r="C251" s="3"/>
      <c r="D251" s="3" t="s">
        <v>160</v>
      </c>
      <c r="E251" s="3" t="s">
        <v>806</v>
      </c>
      <c r="F251" s="3"/>
      <c r="G251" s="3" t="s">
        <v>150</v>
      </c>
      <c r="H251" s="3">
        <v>1141</v>
      </c>
      <c r="I251" s="3"/>
      <c r="J251" s="3" t="s">
        <v>33</v>
      </c>
      <c r="K251" s="3" t="s">
        <v>160</v>
      </c>
      <c r="L251" s="3" t="s">
        <v>140</v>
      </c>
      <c r="M251" s="3" t="s">
        <v>809</v>
      </c>
      <c r="N251" s="3" t="s">
        <v>140</v>
      </c>
    </row>
    <row r="252" spans="1:14" x14ac:dyDescent="0.35">
      <c r="A252" s="8" t="s">
        <v>790</v>
      </c>
      <c r="B252" s="14" t="s">
        <v>805</v>
      </c>
      <c r="C252" s="4"/>
      <c r="D252" s="4" t="s">
        <v>160</v>
      </c>
      <c r="E252" s="4" t="s">
        <v>806</v>
      </c>
      <c r="F252" s="4"/>
      <c r="G252" s="4" t="s">
        <v>150</v>
      </c>
      <c r="H252" s="4">
        <v>480</v>
      </c>
      <c r="I252" s="4"/>
      <c r="J252" s="4" t="s">
        <v>33</v>
      </c>
      <c r="K252" s="4" t="s">
        <v>160</v>
      </c>
      <c r="L252" s="4" t="s">
        <v>140</v>
      </c>
      <c r="M252" s="4" t="s">
        <v>811</v>
      </c>
      <c r="N252" s="4" t="s">
        <v>140</v>
      </c>
    </row>
    <row r="253" spans="1:14" x14ac:dyDescent="0.35">
      <c r="A253" s="7" t="s">
        <v>790</v>
      </c>
      <c r="B253" s="13" t="s">
        <v>812</v>
      </c>
      <c r="C253" s="3"/>
      <c r="D253" s="3" t="s">
        <v>28</v>
      </c>
      <c r="E253" s="3" t="s">
        <v>813</v>
      </c>
      <c r="F253" s="3"/>
      <c r="G253" s="3" t="s">
        <v>150</v>
      </c>
      <c r="H253" s="3">
        <v>47</v>
      </c>
      <c r="I253" s="3"/>
      <c r="J253" s="3" t="s">
        <v>33</v>
      </c>
      <c r="K253" s="3" t="s">
        <v>160</v>
      </c>
      <c r="L253" s="3" t="s">
        <v>140</v>
      </c>
      <c r="M253" s="3" t="s">
        <v>814</v>
      </c>
      <c r="N253" s="3" t="s">
        <v>140</v>
      </c>
    </row>
    <row r="254" spans="1:14" x14ac:dyDescent="0.35">
      <c r="A254" s="8" t="s">
        <v>790</v>
      </c>
      <c r="B254" s="14" t="s">
        <v>812</v>
      </c>
      <c r="C254" s="4"/>
      <c r="D254" s="4" t="s">
        <v>153</v>
      </c>
      <c r="E254" s="4" t="s">
        <v>813</v>
      </c>
      <c r="F254" s="4"/>
      <c r="G254" s="4" t="s">
        <v>150</v>
      </c>
      <c r="H254" s="4">
        <v>843</v>
      </c>
      <c r="I254" s="4"/>
      <c r="J254" s="4" t="s">
        <v>33</v>
      </c>
      <c r="K254" s="4" t="s">
        <v>160</v>
      </c>
      <c r="L254" s="4" t="s">
        <v>140</v>
      </c>
      <c r="M254" s="4" t="s">
        <v>815</v>
      </c>
      <c r="N254" s="4" t="s">
        <v>140</v>
      </c>
    </row>
    <row r="255" spans="1:14" x14ac:dyDescent="0.35">
      <c r="A255" s="7" t="s">
        <v>790</v>
      </c>
      <c r="B255" s="13" t="s">
        <v>816</v>
      </c>
      <c r="C255" s="3"/>
      <c r="D255" s="3" t="s">
        <v>28</v>
      </c>
      <c r="E255" s="3" t="s">
        <v>817</v>
      </c>
      <c r="F255" s="3"/>
      <c r="G255" s="3" t="s">
        <v>150</v>
      </c>
      <c r="H255" s="3">
        <v>47</v>
      </c>
      <c r="I255" s="3"/>
      <c r="J255" s="3" t="s">
        <v>33</v>
      </c>
      <c r="K255" s="3" t="s">
        <v>160</v>
      </c>
      <c r="L255" s="3" t="s">
        <v>140</v>
      </c>
      <c r="M255" s="3" t="s">
        <v>818</v>
      </c>
      <c r="N255" s="3" t="s">
        <v>140</v>
      </c>
    </row>
    <row r="256" spans="1:14" x14ac:dyDescent="0.35">
      <c r="A256" s="8" t="s">
        <v>790</v>
      </c>
      <c r="B256" s="14" t="s">
        <v>816</v>
      </c>
      <c r="C256" s="4"/>
      <c r="D256" s="4" t="s">
        <v>153</v>
      </c>
      <c r="E256" s="4" t="s">
        <v>817</v>
      </c>
      <c r="F256" s="4"/>
      <c r="G256" s="4" t="s">
        <v>150</v>
      </c>
      <c r="H256" s="4">
        <v>1657</v>
      </c>
      <c r="I256" s="4"/>
      <c r="J256" s="4" t="s">
        <v>33</v>
      </c>
      <c r="K256" s="4" t="s">
        <v>160</v>
      </c>
      <c r="L256" s="4" t="s">
        <v>140</v>
      </c>
      <c r="M256" s="4" t="s">
        <v>818</v>
      </c>
      <c r="N256" s="4" t="s">
        <v>140</v>
      </c>
    </row>
    <row r="257" spans="1:14" x14ac:dyDescent="0.35">
      <c r="A257" s="7" t="s">
        <v>790</v>
      </c>
      <c r="B257" s="13" t="s">
        <v>819</v>
      </c>
      <c r="C257" s="3"/>
      <c r="D257" s="3" t="s">
        <v>28</v>
      </c>
      <c r="E257" s="3" t="s">
        <v>820</v>
      </c>
      <c r="F257" s="3"/>
      <c r="G257" s="3" t="s">
        <v>150</v>
      </c>
      <c r="H257" s="3">
        <v>8</v>
      </c>
      <c r="I257" s="3"/>
      <c r="J257" s="3" t="s">
        <v>33</v>
      </c>
      <c r="K257" s="3" t="s">
        <v>160</v>
      </c>
      <c r="L257" s="3" t="s">
        <v>140</v>
      </c>
      <c r="M257" s="3" t="s">
        <v>821</v>
      </c>
      <c r="N257" s="3" t="s">
        <v>140</v>
      </c>
    </row>
    <row r="258" spans="1:14" x14ac:dyDescent="0.35">
      <c r="A258" s="8" t="s">
        <v>790</v>
      </c>
      <c r="B258" s="14" t="s">
        <v>822</v>
      </c>
      <c r="C258" s="4"/>
      <c r="D258" s="4" t="s">
        <v>153</v>
      </c>
      <c r="E258" s="4" t="s">
        <v>823</v>
      </c>
      <c r="F258" s="4"/>
      <c r="G258" s="4" t="s">
        <v>150</v>
      </c>
      <c r="H258" s="4">
        <v>1587</v>
      </c>
      <c r="I258" s="4"/>
      <c r="J258" s="4" t="s">
        <v>33</v>
      </c>
      <c r="K258" s="4" t="s">
        <v>160</v>
      </c>
      <c r="L258" s="4" t="s">
        <v>140</v>
      </c>
      <c r="M258" s="4" t="s">
        <v>824</v>
      </c>
      <c r="N258" s="4" t="s">
        <v>140</v>
      </c>
    </row>
    <row r="259" spans="1:14" x14ac:dyDescent="0.35">
      <c r="A259" s="7" t="s">
        <v>790</v>
      </c>
      <c r="B259" s="13" t="s">
        <v>822</v>
      </c>
      <c r="C259" s="3"/>
      <c r="D259" s="3" t="s">
        <v>28</v>
      </c>
      <c r="E259" s="3" t="s">
        <v>823</v>
      </c>
      <c r="F259" s="3"/>
      <c r="G259" s="3" t="s">
        <v>150</v>
      </c>
      <c r="H259" s="3">
        <v>14</v>
      </c>
      <c r="I259" s="3"/>
      <c r="J259" s="3" t="s">
        <v>33</v>
      </c>
      <c r="K259" s="3" t="s">
        <v>160</v>
      </c>
      <c r="L259" s="3" t="s">
        <v>140</v>
      </c>
      <c r="M259" s="3" t="s">
        <v>825</v>
      </c>
      <c r="N259" s="3" t="s">
        <v>140</v>
      </c>
    </row>
    <row r="260" spans="1:14" x14ac:dyDescent="0.35">
      <c r="A260" s="8" t="s">
        <v>790</v>
      </c>
      <c r="B260" s="14" t="s">
        <v>826</v>
      </c>
      <c r="C260" s="4"/>
      <c r="D260" s="4" t="s">
        <v>28</v>
      </c>
      <c r="E260" s="4" t="s">
        <v>823</v>
      </c>
      <c r="F260" s="4"/>
      <c r="G260" s="4" t="s">
        <v>150</v>
      </c>
      <c r="H260" s="4">
        <v>6</v>
      </c>
      <c r="I260" s="4"/>
      <c r="J260" s="4" t="s">
        <v>33</v>
      </c>
      <c r="K260" s="4" t="s">
        <v>160</v>
      </c>
      <c r="L260" s="4" t="s">
        <v>140</v>
      </c>
      <c r="M260" s="4" t="s">
        <v>827</v>
      </c>
      <c r="N260" s="4" t="s">
        <v>140</v>
      </c>
    </row>
    <row r="261" spans="1:14" x14ac:dyDescent="0.35">
      <c r="A261" s="7" t="s">
        <v>790</v>
      </c>
      <c r="B261" s="13" t="s">
        <v>828</v>
      </c>
      <c r="C261" s="3"/>
      <c r="D261" s="3" t="s">
        <v>153</v>
      </c>
      <c r="E261" s="3" t="s">
        <v>823</v>
      </c>
      <c r="F261" s="3"/>
      <c r="G261" s="3" t="s">
        <v>150</v>
      </c>
      <c r="H261" s="3">
        <v>648</v>
      </c>
      <c r="I261" s="3"/>
      <c r="J261" s="3" t="s">
        <v>33</v>
      </c>
      <c r="K261" s="3" t="s">
        <v>160</v>
      </c>
      <c r="L261" s="3" t="s">
        <v>140</v>
      </c>
      <c r="M261" s="3" t="s">
        <v>829</v>
      </c>
      <c r="N261" s="3" t="s">
        <v>140</v>
      </c>
    </row>
    <row r="262" spans="1:14" x14ac:dyDescent="0.35">
      <c r="A262" s="8" t="s">
        <v>790</v>
      </c>
      <c r="B262" s="14" t="s">
        <v>828</v>
      </c>
      <c r="C262" s="4"/>
      <c r="D262" s="4" t="s">
        <v>28</v>
      </c>
      <c r="E262" s="4" t="s">
        <v>823</v>
      </c>
      <c r="F262" s="4"/>
      <c r="G262" s="4" t="s">
        <v>150</v>
      </c>
      <c r="H262" s="4">
        <v>12</v>
      </c>
      <c r="I262" s="4"/>
      <c r="J262" s="4" t="s">
        <v>33</v>
      </c>
      <c r="K262" s="4" t="s">
        <v>160</v>
      </c>
      <c r="L262" s="4" t="s">
        <v>140</v>
      </c>
      <c r="M262" s="4" t="s">
        <v>830</v>
      </c>
      <c r="N262" s="4" t="s">
        <v>140</v>
      </c>
    </row>
    <row r="263" spans="1:14" x14ac:dyDescent="0.35">
      <c r="A263" s="7" t="s">
        <v>790</v>
      </c>
      <c r="B263" s="13" t="s">
        <v>828</v>
      </c>
      <c r="C263" s="3"/>
      <c r="D263" s="3" t="s">
        <v>28</v>
      </c>
      <c r="E263" s="3" t="s">
        <v>823</v>
      </c>
      <c r="F263" s="3"/>
      <c r="G263" s="3" t="s">
        <v>150</v>
      </c>
      <c r="H263" s="3">
        <v>4</v>
      </c>
      <c r="I263" s="3"/>
      <c r="J263" s="3" t="s">
        <v>33</v>
      </c>
      <c r="K263" s="3" t="s">
        <v>160</v>
      </c>
      <c r="L263" s="3" t="s">
        <v>140</v>
      </c>
      <c r="M263" s="3" t="s">
        <v>831</v>
      </c>
      <c r="N263" s="3" t="s">
        <v>140</v>
      </c>
    </row>
    <row r="264" spans="1:14" x14ac:dyDescent="0.35">
      <c r="A264" s="8" t="s">
        <v>790</v>
      </c>
      <c r="B264" s="14" t="s">
        <v>832</v>
      </c>
      <c r="C264" s="4"/>
      <c r="D264" s="4" t="s">
        <v>153</v>
      </c>
      <c r="E264" s="4" t="s">
        <v>823</v>
      </c>
      <c r="F264" s="4"/>
      <c r="G264" s="4" t="s">
        <v>150</v>
      </c>
      <c r="H264" s="4">
        <v>5</v>
      </c>
      <c r="I264" s="4"/>
      <c r="J264" s="4" t="s">
        <v>33</v>
      </c>
      <c r="K264" s="4" t="s">
        <v>160</v>
      </c>
      <c r="L264" s="4" t="s">
        <v>140</v>
      </c>
      <c r="M264" s="4" t="s">
        <v>833</v>
      </c>
      <c r="N264" s="4" t="s">
        <v>140</v>
      </c>
    </row>
    <row r="265" spans="1:14" x14ac:dyDescent="0.35">
      <c r="A265" s="7" t="s">
        <v>790</v>
      </c>
      <c r="B265" s="13" t="s">
        <v>832</v>
      </c>
      <c r="C265" s="3"/>
      <c r="D265" s="3" t="s">
        <v>28</v>
      </c>
      <c r="E265" s="3" t="s">
        <v>823</v>
      </c>
      <c r="F265" s="3"/>
      <c r="G265" s="3" t="s">
        <v>150</v>
      </c>
      <c r="H265" s="3">
        <v>9</v>
      </c>
      <c r="I265" s="3"/>
      <c r="J265" s="3" t="s">
        <v>33</v>
      </c>
      <c r="K265" s="3" t="s">
        <v>160</v>
      </c>
      <c r="L265" s="3" t="s">
        <v>140</v>
      </c>
      <c r="M265" s="3" t="s">
        <v>834</v>
      </c>
      <c r="N265" s="3" t="s">
        <v>140</v>
      </c>
    </row>
    <row r="266" spans="1:14" x14ac:dyDescent="0.35">
      <c r="A266" s="8" t="s">
        <v>790</v>
      </c>
      <c r="B266" s="14" t="s">
        <v>832</v>
      </c>
      <c r="C266" s="4"/>
      <c r="D266" s="4" t="s">
        <v>28</v>
      </c>
      <c r="E266" s="4" t="s">
        <v>823</v>
      </c>
      <c r="F266" s="4"/>
      <c r="G266" s="4" t="s">
        <v>150</v>
      </c>
      <c r="H266" s="4">
        <v>4</v>
      </c>
      <c r="I266" s="4"/>
      <c r="J266" s="4" t="s">
        <v>33</v>
      </c>
      <c r="K266" s="4" t="s">
        <v>160</v>
      </c>
      <c r="L266" s="4" t="s">
        <v>140</v>
      </c>
      <c r="M266" s="4" t="s">
        <v>831</v>
      </c>
      <c r="N266" s="4" t="s">
        <v>140</v>
      </c>
    </row>
    <row r="267" spans="1:14" x14ac:dyDescent="0.35">
      <c r="A267" s="7" t="s">
        <v>790</v>
      </c>
      <c r="B267" s="13" t="s">
        <v>835</v>
      </c>
      <c r="C267" s="3"/>
      <c r="D267" s="3" t="s">
        <v>153</v>
      </c>
      <c r="E267" s="3" t="s">
        <v>823</v>
      </c>
      <c r="F267" s="3"/>
      <c r="G267" s="3" t="s">
        <v>150</v>
      </c>
      <c r="H267" s="3">
        <v>975</v>
      </c>
      <c r="I267" s="3"/>
      <c r="J267" s="3" t="s">
        <v>33</v>
      </c>
      <c r="K267" s="3" t="s">
        <v>160</v>
      </c>
      <c r="L267" s="3" t="s">
        <v>140</v>
      </c>
      <c r="M267" s="3" t="s">
        <v>836</v>
      </c>
      <c r="N267" s="3" t="s">
        <v>140</v>
      </c>
    </row>
    <row r="268" spans="1:14" x14ac:dyDescent="0.35">
      <c r="A268" s="8" t="s">
        <v>790</v>
      </c>
      <c r="B268" s="14" t="s">
        <v>837</v>
      </c>
      <c r="C268" s="4"/>
      <c r="D268" s="4" t="s">
        <v>28</v>
      </c>
      <c r="E268" s="4" t="s">
        <v>823</v>
      </c>
      <c r="F268" s="4"/>
      <c r="G268" s="4" t="s">
        <v>150</v>
      </c>
      <c r="H268" s="4">
        <v>98</v>
      </c>
      <c r="I268" s="4"/>
      <c r="J268" s="4" t="s">
        <v>33</v>
      </c>
      <c r="K268" s="4" t="s">
        <v>160</v>
      </c>
      <c r="L268" s="4" t="s">
        <v>140</v>
      </c>
      <c r="M268" s="4" t="s">
        <v>838</v>
      </c>
      <c r="N268" s="4" t="s">
        <v>140</v>
      </c>
    </row>
    <row r="269" spans="1:14" x14ac:dyDescent="0.35">
      <c r="A269" s="7" t="s">
        <v>790</v>
      </c>
      <c r="B269" s="13" t="s">
        <v>837</v>
      </c>
      <c r="C269" s="3"/>
      <c r="D269" s="3" t="s">
        <v>153</v>
      </c>
      <c r="E269" s="3" t="s">
        <v>823</v>
      </c>
      <c r="F269" s="3"/>
      <c r="G269" s="3" t="s">
        <v>150</v>
      </c>
      <c r="H269" s="3">
        <v>1923</v>
      </c>
      <c r="I269" s="3"/>
      <c r="J269" s="3" t="s">
        <v>33</v>
      </c>
      <c r="K269" s="3" t="s">
        <v>160</v>
      </c>
      <c r="L269" s="3" t="s">
        <v>140</v>
      </c>
      <c r="M269" s="3" t="s">
        <v>839</v>
      </c>
      <c r="N269" s="3" t="s">
        <v>140</v>
      </c>
    </row>
    <row r="270" spans="1:14" x14ac:dyDescent="0.35">
      <c r="A270" s="8" t="s">
        <v>790</v>
      </c>
      <c r="B270" s="14" t="s">
        <v>837</v>
      </c>
      <c r="C270" s="4"/>
      <c r="D270" s="4" t="s">
        <v>153</v>
      </c>
      <c r="E270" s="4" t="s">
        <v>823</v>
      </c>
      <c r="F270" s="4"/>
      <c r="G270" s="4" t="s">
        <v>150</v>
      </c>
      <c r="H270" s="4">
        <v>228</v>
      </c>
      <c r="I270" s="4"/>
      <c r="J270" s="4" t="s">
        <v>33</v>
      </c>
      <c r="K270" s="4" t="s">
        <v>160</v>
      </c>
      <c r="L270" s="4" t="s">
        <v>140</v>
      </c>
      <c r="M270" s="4" t="s">
        <v>841</v>
      </c>
      <c r="N270" s="4" t="s">
        <v>140</v>
      </c>
    </row>
    <row r="271" spans="1:14" x14ac:dyDescent="0.35">
      <c r="A271" s="7" t="s">
        <v>856</v>
      </c>
      <c r="B271" s="13">
        <v>44868</v>
      </c>
      <c r="C271" s="3">
        <v>6</v>
      </c>
      <c r="D271" s="3" t="s">
        <v>858</v>
      </c>
      <c r="E271" s="3" t="s">
        <v>859</v>
      </c>
      <c r="F271" s="3" t="s">
        <v>860</v>
      </c>
      <c r="G271" s="3" t="s">
        <v>861</v>
      </c>
      <c r="H271" s="3">
        <v>23</v>
      </c>
      <c r="I271" s="3">
        <v>20</v>
      </c>
      <c r="J271" s="3" t="s">
        <v>53</v>
      </c>
      <c r="K271" s="3" t="s">
        <v>863</v>
      </c>
      <c r="L271" s="3"/>
      <c r="M271" s="3" t="s">
        <v>864</v>
      </c>
      <c r="N271" s="3" t="s">
        <v>865</v>
      </c>
    </row>
    <row r="272" spans="1:14" x14ac:dyDescent="0.35">
      <c r="A272" s="8" t="s">
        <v>856</v>
      </c>
      <c r="B272" s="14">
        <v>44948</v>
      </c>
      <c r="C272" s="4">
        <v>1</v>
      </c>
      <c r="D272" s="4" t="s">
        <v>858</v>
      </c>
      <c r="E272" s="4" t="s">
        <v>866</v>
      </c>
      <c r="F272" s="4" t="s">
        <v>860</v>
      </c>
      <c r="G272" s="4" t="s">
        <v>861</v>
      </c>
      <c r="H272" s="4">
        <v>10</v>
      </c>
      <c r="I272" s="4">
        <v>4</v>
      </c>
      <c r="J272" s="4" t="s">
        <v>53</v>
      </c>
      <c r="K272" s="4" t="s">
        <v>863</v>
      </c>
      <c r="L272" s="4" t="s">
        <v>867</v>
      </c>
      <c r="M272" s="4" t="s">
        <v>868</v>
      </c>
      <c r="N272" s="4" t="s">
        <v>869</v>
      </c>
    </row>
    <row r="273" spans="1:14" x14ac:dyDescent="0.35">
      <c r="A273" s="7" t="s">
        <v>856</v>
      </c>
      <c r="B273" s="13">
        <v>45043</v>
      </c>
      <c r="C273" s="3">
        <v>6</v>
      </c>
      <c r="D273" s="3" t="s">
        <v>858</v>
      </c>
      <c r="E273" s="3" t="s">
        <v>859</v>
      </c>
      <c r="F273" s="3" t="s">
        <v>860</v>
      </c>
      <c r="G273" s="3" t="s">
        <v>861</v>
      </c>
      <c r="H273" s="3">
        <v>26</v>
      </c>
      <c r="I273" s="3">
        <v>20</v>
      </c>
      <c r="J273" s="3" t="s">
        <v>53</v>
      </c>
      <c r="K273" s="3" t="s">
        <v>863</v>
      </c>
      <c r="L273" s="3"/>
      <c r="M273" s="3" t="s">
        <v>864</v>
      </c>
      <c r="N273" s="3" t="s">
        <v>865</v>
      </c>
    </row>
    <row r="274" spans="1:14" x14ac:dyDescent="0.35">
      <c r="A274" s="8" t="s">
        <v>856</v>
      </c>
      <c r="B274" s="14">
        <v>45099</v>
      </c>
      <c r="C274" s="4">
        <v>1</v>
      </c>
      <c r="D274" s="4" t="s">
        <v>858</v>
      </c>
      <c r="E274" s="4" t="s">
        <v>870</v>
      </c>
      <c r="F274" s="4" t="s">
        <v>860</v>
      </c>
      <c r="G274" s="4" t="s">
        <v>871</v>
      </c>
      <c r="H274" s="4">
        <v>12</v>
      </c>
      <c r="I274" s="4">
        <v>4</v>
      </c>
      <c r="J274" s="4" t="s">
        <v>47</v>
      </c>
      <c r="K274" s="4" t="s">
        <v>872</v>
      </c>
      <c r="L274" s="4"/>
      <c r="M274" s="4" t="s">
        <v>873</v>
      </c>
      <c r="N274" s="4" t="s">
        <v>874</v>
      </c>
    </row>
    <row r="275" spans="1:14" x14ac:dyDescent="0.35">
      <c r="A275" s="7" t="s">
        <v>856</v>
      </c>
      <c r="B275" s="13">
        <v>45112</v>
      </c>
      <c r="C275" s="3">
        <v>1.5</v>
      </c>
      <c r="D275" s="3" t="s">
        <v>858</v>
      </c>
      <c r="E275" s="3" t="s">
        <v>875</v>
      </c>
      <c r="F275" s="3" t="s">
        <v>860</v>
      </c>
      <c r="G275" s="3" t="s">
        <v>871</v>
      </c>
      <c r="H275" s="3">
        <v>25</v>
      </c>
      <c r="I275" s="3">
        <v>2</v>
      </c>
      <c r="J275" s="3" t="s">
        <v>47</v>
      </c>
      <c r="K275" s="3" t="s">
        <v>876</v>
      </c>
      <c r="L275" s="3" t="s">
        <v>877</v>
      </c>
      <c r="M275" s="3" t="s">
        <v>873</v>
      </c>
      <c r="N275" s="3" t="s">
        <v>874</v>
      </c>
    </row>
    <row r="276" spans="1:14" x14ac:dyDescent="0.35">
      <c r="A276" s="8" t="s">
        <v>856</v>
      </c>
      <c r="B276" s="14">
        <v>45160</v>
      </c>
      <c r="C276" s="4">
        <v>2</v>
      </c>
      <c r="D276" s="4" t="s">
        <v>858</v>
      </c>
      <c r="E276" s="4" t="s">
        <v>878</v>
      </c>
      <c r="F276" s="4" t="s">
        <v>860</v>
      </c>
      <c r="G276" s="4" t="s">
        <v>871</v>
      </c>
      <c r="H276" s="4">
        <v>5</v>
      </c>
      <c r="I276" s="4">
        <v>3</v>
      </c>
      <c r="J276" s="4" t="s">
        <v>53</v>
      </c>
      <c r="K276" s="4" t="s">
        <v>879</v>
      </c>
      <c r="L276" s="4" t="s">
        <v>877</v>
      </c>
      <c r="M276" s="4" t="s">
        <v>873</v>
      </c>
      <c r="N276" s="4" t="s">
        <v>874</v>
      </c>
    </row>
    <row r="277" spans="1:14" x14ac:dyDescent="0.35">
      <c r="A277" s="7" t="s">
        <v>856</v>
      </c>
      <c r="B277" s="13">
        <v>45212</v>
      </c>
      <c r="C277" s="3">
        <v>1.5</v>
      </c>
      <c r="D277" s="3" t="s">
        <v>858</v>
      </c>
      <c r="E277" s="3" t="s">
        <v>880</v>
      </c>
      <c r="F277" s="3" t="s">
        <v>860</v>
      </c>
      <c r="G277" s="3" t="s">
        <v>871</v>
      </c>
      <c r="H277" s="3">
        <v>22</v>
      </c>
      <c r="I277" s="3">
        <v>4</v>
      </c>
      <c r="J277" s="3" t="s">
        <v>47</v>
      </c>
      <c r="K277" s="3" t="s">
        <v>881</v>
      </c>
      <c r="L277" s="3" t="s">
        <v>877</v>
      </c>
      <c r="M277" s="3" t="s">
        <v>873</v>
      </c>
      <c r="N277" s="3" t="s">
        <v>874</v>
      </c>
    </row>
    <row r="278" spans="1:14" x14ac:dyDescent="0.35">
      <c r="A278" s="8" t="s">
        <v>856</v>
      </c>
      <c r="B278" s="14">
        <v>45243</v>
      </c>
      <c r="C278" s="4">
        <v>2</v>
      </c>
      <c r="D278" s="4" t="s">
        <v>858</v>
      </c>
      <c r="E278" s="4" t="s">
        <v>882</v>
      </c>
      <c r="F278" s="4" t="s">
        <v>860</v>
      </c>
      <c r="G278" s="4" t="s">
        <v>871</v>
      </c>
      <c r="H278" s="4">
        <v>30</v>
      </c>
      <c r="I278" s="4">
        <v>4</v>
      </c>
      <c r="J278" s="4" t="s">
        <v>47</v>
      </c>
      <c r="K278" s="4" t="s">
        <v>876</v>
      </c>
      <c r="L278" s="4" t="s">
        <v>877</v>
      </c>
      <c r="M278" s="4" t="s">
        <v>873</v>
      </c>
      <c r="N278" s="4" t="s">
        <v>874</v>
      </c>
    </row>
    <row r="279" spans="1:14" x14ac:dyDescent="0.35">
      <c r="A279" s="7" t="s">
        <v>856</v>
      </c>
      <c r="B279" s="13">
        <v>45245</v>
      </c>
      <c r="C279" s="3">
        <v>1</v>
      </c>
      <c r="D279" s="3" t="s">
        <v>858</v>
      </c>
      <c r="E279" s="3" t="s">
        <v>883</v>
      </c>
      <c r="F279" s="3" t="s">
        <v>860</v>
      </c>
      <c r="G279" s="3" t="s">
        <v>871</v>
      </c>
      <c r="H279" s="3">
        <v>12</v>
      </c>
      <c r="I279" s="3">
        <v>1</v>
      </c>
      <c r="J279" s="3" t="s">
        <v>53</v>
      </c>
      <c r="K279" s="3" t="s">
        <v>884</v>
      </c>
      <c r="L279" s="3"/>
      <c r="M279" s="3" t="s">
        <v>873</v>
      </c>
      <c r="N279" s="3" t="s">
        <v>874</v>
      </c>
    </row>
    <row r="280" spans="1:14" x14ac:dyDescent="0.35">
      <c r="A280" s="7" t="s">
        <v>896</v>
      </c>
      <c r="B280" s="13">
        <v>44075</v>
      </c>
      <c r="C280" s="3"/>
      <c r="D280" s="3" t="s">
        <v>28</v>
      </c>
      <c r="E280" s="3" t="s">
        <v>897</v>
      </c>
      <c r="F280" s="3"/>
      <c r="G280" s="3" t="s">
        <v>67</v>
      </c>
      <c r="H280" s="3">
        <v>300</v>
      </c>
      <c r="I280" s="3">
        <v>70</v>
      </c>
      <c r="J280" s="3" t="s">
        <v>47</v>
      </c>
      <c r="K280" s="3" t="s">
        <v>898</v>
      </c>
      <c r="L280" s="3"/>
      <c r="M280" s="3" t="s">
        <v>67</v>
      </c>
      <c r="N280" s="3" t="s">
        <v>899</v>
      </c>
    </row>
    <row r="281" spans="1:14" x14ac:dyDescent="0.35">
      <c r="A281" s="8" t="s">
        <v>896</v>
      </c>
      <c r="B281" s="14">
        <v>44110</v>
      </c>
      <c r="C281" s="4"/>
      <c r="D281" s="4" t="s">
        <v>153</v>
      </c>
      <c r="E281" s="4" t="s">
        <v>900</v>
      </c>
      <c r="F281" s="4"/>
      <c r="G281" s="4"/>
      <c r="H281" s="4">
        <v>90</v>
      </c>
      <c r="I281" s="4">
        <v>80</v>
      </c>
      <c r="J281" s="4"/>
      <c r="K281" s="4" t="s">
        <v>236</v>
      </c>
      <c r="L281" s="4"/>
      <c r="M281" s="4"/>
      <c r="N281" s="4" t="s">
        <v>899</v>
      </c>
    </row>
    <row r="282" spans="1:14" x14ac:dyDescent="0.35">
      <c r="A282" s="7" t="s">
        <v>896</v>
      </c>
      <c r="B282" s="13">
        <v>44172</v>
      </c>
      <c r="C282" s="3"/>
      <c r="D282" s="3" t="s">
        <v>153</v>
      </c>
      <c r="E282" s="3" t="s">
        <v>900</v>
      </c>
      <c r="F282" s="3"/>
      <c r="G282" s="3"/>
      <c r="H282" s="3">
        <v>90</v>
      </c>
      <c r="I282" s="3">
        <v>80</v>
      </c>
      <c r="J282" s="3"/>
      <c r="K282" s="3" t="s">
        <v>236</v>
      </c>
      <c r="L282" s="3"/>
      <c r="M282" s="3"/>
      <c r="N282" s="3" t="s">
        <v>899</v>
      </c>
    </row>
    <row r="283" spans="1:14" x14ac:dyDescent="0.35">
      <c r="A283" s="8" t="s">
        <v>896</v>
      </c>
      <c r="B283" s="14">
        <v>44195</v>
      </c>
      <c r="C283" s="4"/>
      <c r="D283" s="4" t="s">
        <v>901</v>
      </c>
      <c r="E283" s="4" t="s">
        <v>902</v>
      </c>
      <c r="F283" s="4"/>
      <c r="G283" s="4"/>
      <c r="H283" s="4">
        <v>150</v>
      </c>
      <c r="I283" s="4">
        <v>70</v>
      </c>
      <c r="J283" s="4"/>
      <c r="K283" s="4" t="s">
        <v>903</v>
      </c>
      <c r="L283" s="4"/>
      <c r="M283" s="4"/>
      <c r="N283" s="4" t="s">
        <v>904</v>
      </c>
    </row>
    <row r="284" spans="1:14" x14ac:dyDescent="0.35">
      <c r="A284" s="7" t="s">
        <v>896</v>
      </c>
      <c r="B284" s="13">
        <v>44267</v>
      </c>
      <c r="C284" s="3"/>
      <c r="D284" s="3" t="s">
        <v>153</v>
      </c>
      <c r="E284" s="3" t="s">
        <v>900</v>
      </c>
      <c r="F284" s="3"/>
      <c r="G284" s="3"/>
      <c r="H284" s="3">
        <v>90</v>
      </c>
      <c r="I284" s="3">
        <v>80</v>
      </c>
      <c r="J284" s="3"/>
      <c r="K284" s="3" t="s">
        <v>236</v>
      </c>
      <c r="L284" s="3"/>
      <c r="M284" s="3"/>
      <c r="N284" s="3" t="s">
        <v>899</v>
      </c>
    </row>
    <row r="285" spans="1:14" x14ac:dyDescent="0.35">
      <c r="A285" s="8" t="s">
        <v>896</v>
      </c>
      <c r="B285" s="14">
        <v>44435</v>
      </c>
      <c r="C285" s="4"/>
      <c r="D285" s="4" t="s">
        <v>153</v>
      </c>
      <c r="E285" s="4" t="s">
        <v>900</v>
      </c>
      <c r="F285" s="4"/>
      <c r="G285" s="4"/>
      <c r="H285" s="4">
        <v>90</v>
      </c>
      <c r="I285" s="4">
        <v>80</v>
      </c>
      <c r="J285" s="4"/>
      <c r="K285" s="4" t="s">
        <v>236</v>
      </c>
      <c r="L285" s="4"/>
      <c r="M285" s="4"/>
      <c r="N285" s="4" t="s">
        <v>899</v>
      </c>
    </row>
    <row r="286" spans="1:14" x14ac:dyDescent="0.35">
      <c r="A286" t="s">
        <v>896</v>
      </c>
      <c r="B286" s="12">
        <v>44475</v>
      </c>
      <c r="C286">
        <v>4</v>
      </c>
      <c r="D286" t="s">
        <v>37</v>
      </c>
      <c r="E286" t="s">
        <v>1575</v>
      </c>
      <c r="H286">
        <v>35</v>
      </c>
      <c r="I286">
        <v>28</v>
      </c>
      <c r="J286" t="s">
        <v>47</v>
      </c>
      <c r="K286" t="s">
        <v>271</v>
      </c>
    </row>
    <row r="287" spans="1:14" x14ac:dyDescent="0.35">
      <c r="A287" t="s">
        <v>896</v>
      </c>
      <c r="B287" s="12">
        <v>44476</v>
      </c>
      <c r="C287">
        <v>4</v>
      </c>
      <c r="D287" t="s">
        <v>451</v>
      </c>
      <c r="E287" t="s">
        <v>1576</v>
      </c>
      <c r="H287">
        <v>81</v>
      </c>
      <c r="I287">
        <v>65</v>
      </c>
      <c r="J287" t="s">
        <v>47</v>
      </c>
      <c r="K287" t="s">
        <v>141</v>
      </c>
    </row>
    <row r="288" spans="1:14" x14ac:dyDescent="0.35">
      <c r="A288" s="7" t="s">
        <v>896</v>
      </c>
      <c r="B288" s="13">
        <v>44515</v>
      </c>
      <c r="C288" s="3"/>
      <c r="D288" s="3" t="s">
        <v>37</v>
      </c>
      <c r="E288" s="3" t="s">
        <v>905</v>
      </c>
      <c r="F288" s="3"/>
      <c r="G288" s="3"/>
      <c r="H288" s="3">
        <v>50</v>
      </c>
      <c r="I288" s="3">
        <v>45</v>
      </c>
      <c r="J288" s="3"/>
      <c r="K288" s="3" t="s">
        <v>236</v>
      </c>
      <c r="L288" s="3"/>
      <c r="M288" s="3"/>
      <c r="N288" s="3"/>
    </row>
    <row r="289" spans="1:14" x14ac:dyDescent="0.35">
      <c r="A289" s="8" t="s">
        <v>896</v>
      </c>
      <c r="B289" s="14">
        <v>44550</v>
      </c>
      <c r="C289" s="4"/>
      <c r="D289" s="4" t="s">
        <v>153</v>
      </c>
      <c r="E289" s="4" t="s">
        <v>900</v>
      </c>
      <c r="F289" s="4"/>
      <c r="G289" s="4"/>
      <c r="H289" s="4">
        <v>90</v>
      </c>
      <c r="I289" s="4">
        <v>80</v>
      </c>
      <c r="J289" s="4"/>
      <c r="K289" s="4" t="s">
        <v>236</v>
      </c>
      <c r="L289" s="4"/>
      <c r="M289" s="4"/>
      <c r="N289" s="4" t="s">
        <v>899</v>
      </c>
    </row>
    <row r="290" spans="1:14" x14ac:dyDescent="0.35">
      <c r="A290" s="7" t="s">
        <v>896</v>
      </c>
      <c r="B290" s="13">
        <v>44558</v>
      </c>
      <c r="C290" s="3"/>
      <c r="D290" s="3" t="s">
        <v>901</v>
      </c>
      <c r="E290" s="3" t="s">
        <v>906</v>
      </c>
      <c r="F290" s="3"/>
      <c r="G290" s="3"/>
      <c r="H290" s="3">
        <v>150</v>
      </c>
      <c r="I290" s="3">
        <v>70</v>
      </c>
      <c r="J290" s="3"/>
      <c r="K290" s="3" t="s">
        <v>903</v>
      </c>
      <c r="L290" s="3"/>
      <c r="M290" s="3"/>
      <c r="N290" s="3" t="s">
        <v>904</v>
      </c>
    </row>
    <row r="291" spans="1:14" x14ac:dyDescent="0.35">
      <c r="A291" s="8" t="s">
        <v>896</v>
      </c>
      <c r="B291" s="14">
        <v>44637</v>
      </c>
      <c r="C291" s="4"/>
      <c r="D291" s="4" t="s">
        <v>37</v>
      </c>
      <c r="E291" s="4" t="s">
        <v>907</v>
      </c>
      <c r="F291" s="4"/>
      <c r="G291" s="4" t="s">
        <v>908</v>
      </c>
      <c r="H291" s="4">
        <v>8</v>
      </c>
      <c r="I291" s="4">
        <v>6</v>
      </c>
      <c r="J291" s="4" t="s">
        <v>53</v>
      </c>
      <c r="K291" s="4" t="s">
        <v>327</v>
      </c>
      <c r="L291" s="4"/>
      <c r="M291" s="4"/>
      <c r="N291" s="4"/>
    </row>
    <row r="292" spans="1:14" x14ac:dyDescent="0.35">
      <c r="A292" s="7" t="s">
        <v>896</v>
      </c>
      <c r="B292" s="13">
        <v>44658</v>
      </c>
      <c r="C292" s="3">
        <v>1</v>
      </c>
      <c r="D292" s="3" t="s">
        <v>37</v>
      </c>
      <c r="E292" s="3" t="s">
        <v>909</v>
      </c>
      <c r="F292" s="3"/>
      <c r="G292" s="3" t="s">
        <v>908</v>
      </c>
      <c r="H292" s="3">
        <v>24</v>
      </c>
      <c r="I292" s="3">
        <v>19</v>
      </c>
      <c r="J292" s="3" t="s">
        <v>47</v>
      </c>
      <c r="K292" s="3" t="s">
        <v>218</v>
      </c>
      <c r="L292" s="3"/>
      <c r="M292" s="3"/>
      <c r="N292" s="3"/>
    </row>
    <row r="293" spans="1:14" x14ac:dyDescent="0.35">
      <c r="A293" s="8" t="s">
        <v>896</v>
      </c>
      <c r="B293" s="14">
        <v>44679</v>
      </c>
      <c r="C293" s="4">
        <v>1</v>
      </c>
      <c r="D293" s="4" t="s">
        <v>37</v>
      </c>
      <c r="E293" s="4" t="s">
        <v>910</v>
      </c>
      <c r="F293" s="4"/>
      <c r="G293" s="4" t="s">
        <v>911</v>
      </c>
      <c r="H293" s="4">
        <v>72</v>
      </c>
      <c r="I293" s="4">
        <v>70</v>
      </c>
      <c r="J293" s="4" t="s">
        <v>53</v>
      </c>
      <c r="K293" s="4" t="s">
        <v>218</v>
      </c>
      <c r="L293" s="4"/>
      <c r="M293" s="4"/>
      <c r="N293" s="4"/>
    </row>
    <row r="294" spans="1:14" x14ac:dyDescent="0.35">
      <c r="A294" s="7" t="s">
        <v>896</v>
      </c>
      <c r="B294" s="13">
        <v>44699</v>
      </c>
      <c r="C294" s="3">
        <v>0.5</v>
      </c>
      <c r="D294" s="3" t="s">
        <v>301</v>
      </c>
      <c r="E294" s="3" t="s">
        <v>912</v>
      </c>
      <c r="F294" s="3"/>
      <c r="G294" s="3"/>
      <c r="H294" s="3">
        <v>19</v>
      </c>
      <c r="I294" s="3">
        <v>12</v>
      </c>
      <c r="J294" s="3" t="s">
        <v>73</v>
      </c>
      <c r="K294" s="3" t="s">
        <v>327</v>
      </c>
      <c r="L294" s="3"/>
      <c r="M294" s="3"/>
      <c r="N294" s="3"/>
    </row>
    <row r="295" spans="1:14" x14ac:dyDescent="0.35">
      <c r="A295" s="8" t="s">
        <v>896</v>
      </c>
      <c r="B295" s="14">
        <v>44699</v>
      </c>
      <c r="C295" s="4"/>
      <c r="D295" s="4" t="s">
        <v>37</v>
      </c>
      <c r="E295" s="4" t="s">
        <v>913</v>
      </c>
      <c r="F295" s="4" t="s">
        <v>889</v>
      </c>
      <c r="G295" s="4" t="s">
        <v>914</v>
      </c>
      <c r="H295" s="4">
        <v>75</v>
      </c>
      <c r="I295" s="4">
        <v>50</v>
      </c>
      <c r="J295" s="4" t="s">
        <v>47</v>
      </c>
      <c r="K295" s="4" t="s">
        <v>915</v>
      </c>
      <c r="L295" s="4"/>
      <c r="M295" s="4"/>
      <c r="N295" s="4" t="s">
        <v>916</v>
      </c>
    </row>
    <row r="296" spans="1:14" x14ac:dyDescent="0.35">
      <c r="A296" s="7" t="s">
        <v>896</v>
      </c>
      <c r="B296" s="13">
        <v>44700</v>
      </c>
      <c r="C296" s="3">
        <v>4</v>
      </c>
      <c r="D296" s="3" t="s">
        <v>259</v>
      </c>
      <c r="E296" s="3" t="s">
        <v>917</v>
      </c>
      <c r="F296" s="3"/>
      <c r="G296" s="3"/>
      <c r="H296" s="3">
        <v>67</v>
      </c>
      <c r="I296" s="3">
        <v>62</v>
      </c>
      <c r="J296" s="3" t="s">
        <v>73</v>
      </c>
      <c r="K296" s="3" t="s">
        <v>461</v>
      </c>
      <c r="L296" s="3"/>
      <c r="M296" s="3"/>
      <c r="N296" s="3"/>
    </row>
    <row r="297" spans="1:14" x14ac:dyDescent="0.35">
      <c r="A297" t="s">
        <v>896</v>
      </c>
      <c r="B297" s="12">
        <v>44699</v>
      </c>
      <c r="C297">
        <v>4</v>
      </c>
      <c r="D297" t="s">
        <v>451</v>
      </c>
      <c r="E297" t="s">
        <v>1578</v>
      </c>
      <c r="F297" t="s">
        <v>889</v>
      </c>
      <c r="H297">
        <v>57</v>
      </c>
      <c r="I297">
        <v>48</v>
      </c>
      <c r="J297" t="s">
        <v>73</v>
      </c>
      <c r="K297" t="s">
        <v>461</v>
      </c>
    </row>
    <row r="298" spans="1:14" x14ac:dyDescent="0.35">
      <c r="A298" s="8" t="s">
        <v>896</v>
      </c>
      <c r="B298" s="14">
        <v>44714</v>
      </c>
      <c r="C298" s="4">
        <v>0.5</v>
      </c>
      <c r="D298" s="4" t="s">
        <v>37</v>
      </c>
      <c r="E298" s="4" t="s">
        <v>918</v>
      </c>
      <c r="F298" s="4"/>
      <c r="G298" s="4"/>
      <c r="H298" s="4">
        <v>42</v>
      </c>
      <c r="I298" s="4">
        <v>30</v>
      </c>
      <c r="J298" s="4" t="s">
        <v>73</v>
      </c>
      <c r="K298" s="4" t="s">
        <v>271</v>
      </c>
      <c r="L298" s="4"/>
      <c r="M298" s="4"/>
      <c r="N298" s="4"/>
    </row>
    <row r="299" spans="1:14" x14ac:dyDescent="0.35">
      <c r="A299" s="7" t="s">
        <v>896</v>
      </c>
      <c r="B299" s="13">
        <v>44733</v>
      </c>
      <c r="C299" s="3">
        <v>0.5</v>
      </c>
      <c r="D299" s="3" t="s">
        <v>37</v>
      </c>
      <c r="E299" s="3" t="s">
        <v>919</v>
      </c>
      <c r="F299" s="3"/>
      <c r="G299" s="3"/>
      <c r="H299" s="3">
        <v>8</v>
      </c>
      <c r="I299" s="3">
        <v>5</v>
      </c>
      <c r="J299" s="3" t="s">
        <v>73</v>
      </c>
      <c r="K299" s="3" t="s">
        <v>271</v>
      </c>
      <c r="L299" s="3"/>
      <c r="M299" s="3"/>
      <c r="N299" s="3"/>
    </row>
    <row r="300" spans="1:14" x14ac:dyDescent="0.35">
      <c r="A300" s="8" t="s">
        <v>896</v>
      </c>
      <c r="B300" s="14">
        <v>44816</v>
      </c>
      <c r="C300" s="4">
        <v>2</v>
      </c>
      <c r="D300" s="4" t="s">
        <v>37</v>
      </c>
      <c r="E300" s="4" t="s">
        <v>920</v>
      </c>
      <c r="F300" s="4"/>
      <c r="G300" s="4"/>
      <c r="H300" s="4">
        <v>17</v>
      </c>
      <c r="I300" s="4">
        <v>13</v>
      </c>
      <c r="J300" s="4" t="s">
        <v>47</v>
      </c>
      <c r="K300" s="4" t="s">
        <v>218</v>
      </c>
      <c r="L300" s="4"/>
      <c r="M300" s="4"/>
      <c r="N300" s="4"/>
    </row>
    <row r="301" spans="1:14" x14ac:dyDescent="0.35">
      <c r="A301" s="7" t="s">
        <v>896</v>
      </c>
      <c r="B301" s="13">
        <v>44830</v>
      </c>
      <c r="C301" s="3"/>
      <c r="D301" s="3" t="s">
        <v>114</v>
      </c>
      <c r="E301" s="3" t="s">
        <v>921</v>
      </c>
      <c r="F301" s="3" t="s">
        <v>275</v>
      </c>
      <c r="G301" s="3" t="s">
        <v>922</v>
      </c>
      <c r="H301" s="3">
        <v>150</v>
      </c>
      <c r="I301" s="3">
        <v>70</v>
      </c>
      <c r="J301" s="3" t="s">
        <v>47</v>
      </c>
      <c r="K301" s="3" t="s">
        <v>923</v>
      </c>
      <c r="L301" s="3"/>
      <c r="M301" s="3"/>
      <c r="N301" s="3" t="s">
        <v>904</v>
      </c>
    </row>
    <row r="302" spans="1:14" x14ac:dyDescent="0.35">
      <c r="A302" s="8" t="s">
        <v>896</v>
      </c>
      <c r="B302" s="14">
        <v>44868</v>
      </c>
      <c r="C302" s="4">
        <v>1</v>
      </c>
      <c r="D302" s="4" t="s">
        <v>37</v>
      </c>
      <c r="E302" s="4" t="s">
        <v>924</v>
      </c>
      <c r="F302" s="4"/>
      <c r="G302" s="4"/>
      <c r="H302" s="4">
        <v>15</v>
      </c>
      <c r="I302" s="4">
        <v>7</v>
      </c>
      <c r="J302" s="4" t="s">
        <v>73</v>
      </c>
      <c r="K302" s="4" t="s">
        <v>271</v>
      </c>
      <c r="L302" s="4"/>
      <c r="M302" s="4"/>
      <c r="N302" s="4"/>
    </row>
    <row r="303" spans="1:14" x14ac:dyDescent="0.35">
      <c r="A303" s="7" t="s">
        <v>896</v>
      </c>
      <c r="B303" s="13">
        <v>44887</v>
      </c>
      <c r="C303" s="3"/>
      <c r="D303" s="3" t="s">
        <v>153</v>
      </c>
      <c r="E303" s="3" t="s">
        <v>925</v>
      </c>
      <c r="F303" s="3"/>
      <c r="G303" s="3"/>
      <c r="H303" s="3">
        <v>140</v>
      </c>
      <c r="I303" s="3">
        <v>120</v>
      </c>
      <c r="J303" s="3"/>
      <c r="K303" s="3" t="s">
        <v>236</v>
      </c>
      <c r="L303" s="3"/>
      <c r="M303" s="3"/>
      <c r="N303" s="3" t="s">
        <v>899</v>
      </c>
    </row>
    <row r="304" spans="1:14" x14ac:dyDescent="0.35">
      <c r="A304" s="8" t="s">
        <v>896</v>
      </c>
      <c r="B304" s="14">
        <v>44888</v>
      </c>
      <c r="C304" s="4">
        <v>2</v>
      </c>
      <c r="D304" s="4" t="s">
        <v>37</v>
      </c>
      <c r="E304" s="4" t="s">
        <v>926</v>
      </c>
      <c r="F304" s="4"/>
      <c r="G304" s="4"/>
      <c r="H304" s="4">
        <v>19</v>
      </c>
      <c r="I304" s="4">
        <v>6</v>
      </c>
      <c r="J304" s="4" t="s">
        <v>73</v>
      </c>
      <c r="K304" s="4" t="s">
        <v>271</v>
      </c>
      <c r="L304" s="4"/>
      <c r="M304" s="4"/>
      <c r="N304" s="4"/>
    </row>
    <row r="305" spans="1:14" x14ac:dyDescent="0.35">
      <c r="A305" s="7" t="s">
        <v>896</v>
      </c>
      <c r="B305" s="13">
        <v>44923</v>
      </c>
      <c r="C305" s="3"/>
      <c r="D305" s="3" t="s">
        <v>901</v>
      </c>
      <c r="E305" s="3" t="s">
        <v>927</v>
      </c>
      <c r="F305" s="3"/>
      <c r="G305" s="3"/>
      <c r="H305" s="3">
        <v>150</v>
      </c>
      <c r="I305" s="3">
        <v>70</v>
      </c>
      <c r="J305" s="3"/>
      <c r="K305" s="3" t="s">
        <v>903</v>
      </c>
      <c r="L305" s="3"/>
      <c r="M305" s="3"/>
      <c r="N305" s="3" t="s">
        <v>904</v>
      </c>
    </row>
    <row r="306" spans="1:14" x14ac:dyDescent="0.35">
      <c r="A306" s="8" t="s">
        <v>896</v>
      </c>
      <c r="B306" s="14"/>
      <c r="C306" s="4"/>
      <c r="D306" s="4" t="s">
        <v>153</v>
      </c>
      <c r="E306" s="4" t="s">
        <v>928</v>
      </c>
      <c r="F306" s="4" t="s">
        <v>929</v>
      </c>
      <c r="G306" s="4"/>
      <c r="H306" s="4"/>
      <c r="I306" s="4"/>
      <c r="J306" s="4"/>
      <c r="K306" s="4"/>
      <c r="L306" s="4"/>
      <c r="M306" s="4"/>
      <c r="N306" s="4"/>
    </row>
    <row r="307" spans="1:14" x14ac:dyDescent="0.35">
      <c r="A307" s="7" t="s">
        <v>896</v>
      </c>
      <c r="B307" s="13">
        <v>44945</v>
      </c>
      <c r="C307" s="3"/>
      <c r="D307" s="3" t="s">
        <v>37</v>
      </c>
      <c r="E307" s="3" t="s">
        <v>930</v>
      </c>
      <c r="F307" s="3"/>
      <c r="G307" s="3"/>
      <c r="H307" s="3">
        <v>30</v>
      </c>
      <c r="I307" s="3">
        <v>25</v>
      </c>
      <c r="J307" s="3"/>
      <c r="K307" s="3" t="s">
        <v>236</v>
      </c>
      <c r="L307" s="3"/>
      <c r="M307" s="3"/>
      <c r="N307" s="3"/>
    </row>
    <row r="308" spans="1:14" x14ac:dyDescent="0.35">
      <c r="A308" s="8" t="s">
        <v>896</v>
      </c>
      <c r="B308" s="14">
        <v>44946</v>
      </c>
      <c r="C308" s="4">
        <v>1</v>
      </c>
      <c r="D308" s="4" t="s">
        <v>37</v>
      </c>
      <c r="E308" s="4" t="s">
        <v>931</v>
      </c>
      <c r="F308" s="4"/>
      <c r="G308" s="4"/>
      <c r="H308" s="4">
        <v>14</v>
      </c>
      <c r="I308" s="4">
        <v>6</v>
      </c>
      <c r="J308" s="4" t="s">
        <v>73</v>
      </c>
      <c r="K308" s="4" t="s">
        <v>271</v>
      </c>
      <c r="L308" s="4"/>
      <c r="M308" s="4"/>
      <c r="N308" s="4"/>
    </row>
    <row r="309" spans="1:14" x14ac:dyDescent="0.35">
      <c r="A309" s="7" t="s">
        <v>896</v>
      </c>
      <c r="B309" s="13">
        <v>44994</v>
      </c>
      <c r="C309" s="3">
        <v>2</v>
      </c>
      <c r="D309" s="3" t="s">
        <v>37</v>
      </c>
      <c r="E309" s="3" t="s">
        <v>932</v>
      </c>
      <c r="F309" s="3"/>
      <c r="G309" s="3"/>
      <c r="H309" s="3">
        <v>24</v>
      </c>
      <c r="I309" s="3">
        <v>17</v>
      </c>
      <c r="J309" s="3" t="s">
        <v>33</v>
      </c>
      <c r="K309" s="3" t="s">
        <v>271</v>
      </c>
      <c r="L309" s="3"/>
      <c r="M309" s="3"/>
      <c r="N309" s="3"/>
    </row>
    <row r="310" spans="1:14" x14ac:dyDescent="0.35">
      <c r="A310" s="8" t="s">
        <v>896</v>
      </c>
      <c r="B310" s="14">
        <v>45002</v>
      </c>
      <c r="C310" s="4">
        <v>1</v>
      </c>
      <c r="D310" s="4" t="s">
        <v>37</v>
      </c>
      <c r="E310" s="4" t="s">
        <v>933</v>
      </c>
      <c r="F310" s="4"/>
      <c r="G310" s="4"/>
      <c r="H310" s="4">
        <v>16</v>
      </c>
      <c r="I310" s="4">
        <v>9</v>
      </c>
      <c r="J310" s="4" t="s">
        <v>73</v>
      </c>
      <c r="K310" s="4" t="s">
        <v>218</v>
      </c>
      <c r="L310" s="4"/>
      <c r="M310" s="4"/>
      <c r="N310" s="4"/>
    </row>
    <row r="311" spans="1:14" x14ac:dyDescent="0.35">
      <c r="A311" s="7" t="s">
        <v>896</v>
      </c>
      <c r="B311" s="13">
        <v>45017</v>
      </c>
      <c r="C311" s="3"/>
      <c r="D311" s="3" t="s">
        <v>153</v>
      </c>
      <c r="E311" s="3" t="s">
        <v>934</v>
      </c>
      <c r="F311" s="3"/>
      <c r="G311" s="3"/>
      <c r="H311" s="3">
        <v>90</v>
      </c>
      <c r="I311" s="3">
        <v>80</v>
      </c>
      <c r="J311" s="3"/>
      <c r="K311" s="3" t="s">
        <v>236</v>
      </c>
      <c r="L311" s="3"/>
      <c r="M311" s="3"/>
      <c r="N311" s="3" t="s">
        <v>899</v>
      </c>
    </row>
    <row r="312" spans="1:14" x14ac:dyDescent="0.35">
      <c r="A312" s="8" t="s">
        <v>896</v>
      </c>
      <c r="B312" s="14">
        <v>45035</v>
      </c>
      <c r="C312" s="4"/>
      <c r="D312" s="4" t="s">
        <v>153</v>
      </c>
      <c r="E312" s="4" t="s">
        <v>900</v>
      </c>
      <c r="F312" s="4"/>
      <c r="G312" s="4"/>
      <c r="H312" s="4">
        <v>227</v>
      </c>
      <c r="I312" s="4">
        <v>200</v>
      </c>
      <c r="J312" s="4"/>
      <c r="K312" s="4" t="s">
        <v>236</v>
      </c>
      <c r="L312" s="4"/>
      <c r="M312" s="4"/>
      <c r="N312" s="4" t="s">
        <v>899</v>
      </c>
    </row>
    <row r="313" spans="1:14" x14ac:dyDescent="0.35">
      <c r="A313" s="7" t="s">
        <v>896</v>
      </c>
      <c r="B313" s="13">
        <v>45036</v>
      </c>
      <c r="C313" s="3">
        <v>2</v>
      </c>
      <c r="D313" s="3" t="s">
        <v>37</v>
      </c>
      <c r="E313" s="3" t="s">
        <v>935</v>
      </c>
      <c r="F313" s="3"/>
      <c r="G313" s="3"/>
      <c r="H313" s="3">
        <v>48</v>
      </c>
      <c r="I313" s="3">
        <v>23</v>
      </c>
      <c r="J313" s="3" t="s">
        <v>82</v>
      </c>
      <c r="K313" s="3" t="s">
        <v>160</v>
      </c>
      <c r="L313" s="3"/>
      <c r="M313" s="3"/>
      <c r="N313" s="3"/>
    </row>
    <row r="314" spans="1:14" x14ac:dyDescent="0.35">
      <c r="A314" s="8" t="s">
        <v>896</v>
      </c>
      <c r="B314" s="14">
        <v>45070</v>
      </c>
      <c r="C314" s="4"/>
      <c r="D314" s="4" t="s">
        <v>153</v>
      </c>
      <c r="E314" s="4" t="s">
        <v>900</v>
      </c>
      <c r="F314" s="4"/>
      <c r="G314" s="4"/>
      <c r="H314" s="4">
        <v>160</v>
      </c>
      <c r="I314" s="4">
        <v>140</v>
      </c>
      <c r="J314" s="4"/>
      <c r="K314" s="4" t="s">
        <v>236</v>
      </c>
      <c r="L314" s="4"/>
      <c r="M314" s="4"/>
      <c r="N314" s="4" t="s">
        <v>899</v>
      </c>
    </row>
    <row r="315" spans="1:14" x14ac:dyDescent="0.35">
      <c r="A315" s="7" t="s">
        <v>896</v>
      </c>
      <c r="B315" s="13">
        <v>45071</v>
      </c>
      <c r="C315" s="3">
        <v>2</v>
      </c>
      <c r="D315" s="3" t="s">
        <v>37</v>
      </c>
      <c r="E315" s="3" t="s">
        <v>936</v>
      </c>
      <c r="F315" s="3"/>
      <c r="G315" s="3"/>
      <c r="H315" s="3">
        <v>72</v>
      </c>
      <c r="I315" s="3">
        <v>45</v>
      </c>
      <c r="J315" s="3" t="s">
        <v>53</v>
      </c>
      <c r="K315" s="3" t="s">
        <v>218</v>
      </c>
      <c r="L315" s="3"/>
      <c r="M315" s="3"/>
      <c r="N315" s="3"/>
    </row>
    <row r="316" spans="1:14" x14ac:dyDescent="0.35">
      <c r="A316" s="8" t="s">
        <v>896</v>
      </c>
      <c r="B316" s="14">
        <v>45086</v>
      </c>
      <c r="C316" s="4"/>
      <c r="D316" s="4" t="s">
        <v>37</v>
      </c>
      <c r="E316" s="4" t="s">
        <v>937</v>
      </c>
      <c r="F316" s="4"/>
      <c r="G316" s="4"/>
      <c r="H316" s="4">
        <v>250</v>
      </c>
      <c r="I316" s="4">
        <v>220</v>
      </c>
      <c r="J316" s="4"/>
      <c r="K316" s="4" t="s">
        <v>528</v>
      </c>
      <c r="L316" s="4"/>
      <c r="M316" s="4"/>
      <c r="N316" s="4" t="s">
        <v>938</v>
      </c>
    </row>
    <row r="317" spans="1:14" x14ac:dyDescent="0.35">
      <c r="A317" s="7" t="s">
        <v>896</v>
      </c>
      <c r="B317" s="13">
        <v>45087</v>
      </c>
      <c r="C317" s="3"/>
      <c r="D317" s="3" t="s">
        <v>153</v>
      </c>
      <c r="E317" s="3" t="s">
        <v>939</v>
      </c>
      <c r="F317" s="3"/>
      <c r="G317" s="3"/>
      <c r="H317" s="3">
        <v>135</v>
      </c>
      <c r="I317" s="3">
        <v>110</v>
      </c>
      <c r="J317" s="3"/>
      <c r="K317" s="3" t="s">
        <v>236</v>
      </c>
      <c r="L317" s="3"/>
      <c r="M317" s="3"/>
      <c r="N317" s="3" t="s">
        <v>899</v>
      </c>
    </row>
    <row r="318" spans="1:14" x14ac:dyDescent="0.35">
      <c r="A318" s="8" t="s">
        <v>896</v>
      </c>
      <c r="B318" s="14">
        <v>45090</v>
      </c>
      <c r="C318" s="4"/>
      <c r="D318" s="4" t="s">
        <v>37</v>
      </c>
      <c r="E318" s="4" t="s">
        <v>940</v>
      </c>
      <c r="F318" s="4"/>
      <c r="G318" s="4"/>
      <c r="H318" s="4">
        <v>30</v>
      </c>
      <c r="I318" s="4">
        <v>26</v>
      </c>
      <c r="J318" s="4"/>
      <c r="K318" s="4" t="s">
        <v>236</v>
      </c>
      <c r="L318" s="4"/>
      <c r="M318" s="4"/>
      <c r="N318" s="4" t="s">
        <v>899</v>
      </c>
    </row>
    <row r="319" spans="1:14" x14ac:dyDescent="0.35">
      <c r="A319" s="7" t="s">
        <v>896</v>
      </c>
      <c r="B319" s="13">
        <v>45092</v>
      </c>
      <c r="C319" s="3">
        <v>4</v>
      </c>
      <c r="D319" s="3" t="s">
        <v>259</v>
      </c>
      <c r="E319" s="3" t="s">
        <v>941</v>
      </c>
      <c r="F319" s="3"/>
      <c r="G319" s="3"/>
      <c r="H319" s="3">
        <v>64</v>
      </c>
      <c r="I319" s="3">
        <v>60</v>
      </c>
      <c r="J319" s="3" t="s">
        <v>47</v>
      </c>
      <c r="K319" s="3" t="s">
        <v>461</v>
      </c>
      <c r="L319" s="3"/>
      <c r="M319" s="3"/>
      <c r="N319" s="3"/>
    </row>
    <row r="320" spans="1:14" x14ac:dyDescent="0.35">
      <c r="A320" s="8" t="s">
        <v>896</v>
      </c>
      <c r="B320" s="14">
        <v>45092</v>
      </c>
      <c r="C320" s="4"/>
      <c r="D320" s="4" t="s">
        <v>37</v>
      </c>
      <c r="E320" s="4" t="s">
        <v>913</v>
      </c>
      <c r="F320" s="4" t="s">
        <v>942</v>
      </c>
      <c r="G320" s="4" t="s">
        <v>914</v>
      </c>
      <c r="H320" s="4">
        <v>75</v>
      </c>
      <c r="I320" s="4">
        <v>50</v>
      </c>
      <c r="J320" s="4" t="s">
        <v>47</v>
      </c>
      <c r="K320" s="4" t="s">
        <v>915</v>
      </c>
      <c r="L320" s="4"/>
      <c r="M320" s="4"/>
      <c r="N320" s="4" t="s">
        <v>916</v>
      </c>
    </row>
    <row r="321" spans="1:14" x14ac:dyDescent="0.35">
      <c r="A321" t="s">
        <v>896</v>
      </c>
      <c r="B321" s="12">
        <v>45093</v>
      </c>
      <c r="C321">
        <v>4</v>
      </c>
      <c r="D321" t="s">
        <v>451</v>
      </c>
      <c r="E321" t="s">
        <v>1581</v>
      </c>
      <c r="F321" t="s">
        <v>942</v>
      </c>
      <c r="H321">
        <v>81</v>
      </c>
      <c r="I321">
        <v>74</v>
      </c>
      <c r="J321" t="s">
        <v>73</v>
      </c>
      <c r="K321" t="s">
        <v>461</v>
      </c>
    </row>
    <row r="322" spans="1:14" x14ac:dyDescent="0.35">
      <c r="A322" s="7" t="s">
        <v>896</v>
      </c>
      <c r="B322" s="13">
        <v>45113</v>
      </c>
      <c r="C322" s="3"/>
      <c r="D322" s="3" t="s">
        <v>153</v>
      </c>
      <c r="E322" s="3" t="s">
        <v>943</v>
      </c>
      <c r="F322" s="3"/>
      <c r="G322" s="3"/>
      <c r="H322" s="3">
        <v>130</v>
      </c>
      <c r="I322" s="3">
        <v>100</v>
      </c>
      <c r="J322" s="3"/>
      <c r="K322" s="3" t="s">
        <v>236</v>
      </c>
      <c r="L322" s="3"/>
      <c r="M322" s="3"/>
      <c r="N322" s="3" t="s">
        <v>899</v>
      </c>
    </row>
    <row r="323" spans="1:14" x14ac:dyDescent="0.35">
      <c r="A323" s="8" t="s">
        <v>896</v>
      </c>
      <c r="B323" s="14">
        <v>45170</v>
      </c>
      <c r="C323" s="4">
        <v>2</v>
      </c>
      <c r="D323" s="4" t="s">
        <v>37</v>
      </c>
      <c r="E323" s="4" t="s">
        <v>944</v>
      </c>
      <c r="F323" s="4"/>
      <c r="G323" s="4"/>
      <c r="H323" s="4">
        <v>92</v>
      </c>
      <c r="I323" s="4">
        <v>80</v>
      </c>
      <c r="J323" s="4" t="s">
        <v>40</v>
      </c>
      <c r="K323" s="4" t="s">
        <v>218</v>
      </c>
      <c r="L323" s="4"/>
      <c r="M323" s="4"/>
      <c r="N323" s="4"/>
    </row>
    <row r="324" spans="1:14" x14ac:dyDescent="0.35">
      <c r="A324" s="7" t="s">
        <v>896</v>
      </c>
      <c r="B324" s="13">
        <v>45175</v>
      </c>
      <c r="C324" s="3">
        <v>1</v>
      </c>
      <c r="D324" s="3" t="s">
        <v>37</v>
      </c>
      <c r="E324" s="3" t="s">
        <v>945</v>
      </c>
      <c r="F324" s="3"/>
      <c r="G324" s="3"/>
      <c r="H324" s="3">
        <v>68</v>
      </c>
      <c r="I324" s="3">
        <v>60</v>
      </c>
      <c r="J324" s="3" t="s">
        <v>40</v>
      </c>
      <c r="K324" s="3" t="s">
        <v>218</v>
      </c>
      <c r="L324" s="3"/>
      <c r="M324" s="3"/>
      <c r="N324" s="3"/>
    </row>
    <row r="325" spans="1:14" x14ac:dyDescent="0.35">
      <c r="A325" s="8" t="s">
        <v>896</v>
      </c>
      <c r="B325" s="14">
        <v>45195</v>
      </c>
      <c r="C325" s="4"/>
      <c r="D325" s="4" t="s">
        <v>37</v>
      </c>
      <c r="E325" s="4" t="s">
        <v>947</v>
      </c>
      <c r="F325" s="4"/>
      <c r="G325" s="4"/>
      <c r="H325" s="4">
        <v>5000</v>
      </c>
      <c r="I325" s="4">
        <v>4500</v>
      </c>
      <c r="J325" s="4"/>
      <c r="K325" s="4" t="s">
        <v>236</v>
      </c>
      <c r="L325" s="4"/>
      <c r="M325" s="4"/>
      <c r="N325" s="4" t="s">
        <v>948</v>
      </c>
    </row>
    <row r="326" spans="1:14" x14ac:dyDescent="0.35">
      <c r="A326" t="s">
        <v>896</v>
      </c>
      <c r="B326" s="12">
        <v>45170</v>
      </c>
      <c r="C326">
        <v>2</v>
      </c>
      <c r="D326" t="s">
        <v>37</v>
      </c>
      <c r="E326" t="s">
        <v>944</v>
      </c>
      <c r="H326">
        <v>92</v>
      </c>
      <c r="I326">
        <v>80</v>
      </c>
      <c r="J326" t="s">
        <v>40</v>
      </c>
      <c r="K326" t="s">
        <v>218</v>
      </c>
    </row>
    <row r="327" spans="1:14" x14ac:dyDescent="0.35">
      <c r="A327" t="s">
        <v>896</v>
      </c>
      <c r="B327" s="12">
        <v>45175</v>
      </c>
      <c r="C327">
        <v>1</v>
      </c>
      <c r="D327" t="s">
        <v>37</v>
      </c>
      <c r="E327" t="s">
        <v>945</v>
      </c>
      <c r="H327">
        <v>68</v>
      </c>
      <c r="I327" t="s">
        <v>946</v>
      </c>
      <c r="J327" t="s">
        <v>40</v>
      </c>
      <c r="K327" t="s">
        <v>218</v>
      </c>
    </row>
    <row r="328" spans="1:14" x14ac:dyDescent="0.35">
      <c r="A328" s="7" t="s">
        <v>896</v>
      </c>
      <c r="B328" s="13">
        <v>45201</v>
      </c>
      <c r="C328" s="3"/>
      <c r="D328" s="3" t="s">
        <v>153</v>
      </c>
      <c r="E328" s="3" t="s">
        <v>949</v>
      </c>
      <c r="F328" s="3"/>
      <c r="G328" s="3"/>
      <c r="H328" s="3">
        <v>500</v>
      </c>
      <c r="I328" s="3">
        <v>450</v>
      </c>
      <c r="J328" s="3"/>
      <c r="K328" s="3" t="s">
        <v>236</v>
      </c>
      <c r="L328" s="3"/>
      <c r="M328" s="3"/>
      <c r="N328" s="3" t="s">
        <v>899</v>
      </c>
    </row>
    <row r="329" spans="1:14" x14ac:dyDescent="0.35">
      <c r="A329" s="7" t="s">
        <v>950</v>
      </c>
      <c r="B329" s="13" t="s">
        <v>951</v>
      </c>
      <c r="C329" s="3">
        <v>3</v>
      </c>
      <c r="D329" s="3" t="s">
        <v>37</v>
      </c>
      <c r="E329" s="3" t="s">
        <v>952</v>
      </c>
      <c r="F329" s="3" t="s">
        <v>953</v>
      </c>
      <c r="G329" s="3" t="s">
        <v>954</v>
      </c>
      <c r="H329" s="3">
        <v>19</v>
      </c>
      <c r="I329" s="3">
        <v>18</v>
      </c>
      <c r="J329" s="3" t="s">
        <v>40</v>
      </c>
      <c r="K329" s="3" t="s">
        <v>141</v>
      </c>
      <c r="L329" s="3">
        <v>0</v>
      </c>
      <c r="M329" s="3"/>
      <c r="N329" s="5"/>
    </row>
    <row r="330" spans="1:14" x14ac:dyDescent="0.35">
      <c r="A330" s="8" t="s">
        <v>950</v>
      </c>
      <c r="B330" s="14" t="s">
        <v>955</v>
      </c>
      <c r="C330" s="4">
        <v>3</v>
      </c>
      <c r="D330" s="4" t="s">
        <v>37</v>
      </c>
      <c r="E330" s="4" t="s">
        <v>952</v>
      </c>
      <c r="F330" s="4" t="s">
        <v>953</v>
      </c>
      <c r="G330" s="4" t="s">
        <v>954</v>
      </c>
      <c r="H330" s="4">
        <v>19</v>
      </c>
      <c r="I330" s="4">
        <v>18</v>
      </c>
      <c r="J330" s="4" t="s">
        <v>40</v>
      </c>
      <c r="K330" s="4" t="s">
        <v>141</v>
      </c>
      <c r="L330" s="4">
        <v>0</v>
      </c>
      <c r="M330" s="4"/>
      <c r="N330" s="6"/>
    </row>
    <row r="331" spans="1:14" x14ac:dyDescent="0.35">
      <c r="A331" s="7" t="s">
        <v>950</v>
      </c>
      <c r="B331" s="13" t="s">
        <v>956</v>
      </c>
      <c r="C331" s="3">
        <v>2</v>
      </c>
      <c r="D331" s="3" t="s">
        <v>37</v>
      </c>
      <c r="E331" s="3" t="s">
        <v>952</v>
      </c>
      <c r="F331" s="3" t="s">
        <v>953</v>
      </c>
      <c r="G331" s="3" t="s">
        <v>954</v>
      </c>
      <c r="H331" s="3">
        <v>27</v>
      </c>
      <c r="I331" s="3">
        <v>26</v>
      </c>
      <c r="J331" s="3" t="s">
        <v>40</v>
      </c>
      <c r="K331" s="3" t="s">
        <v>141</v>
      </c>
      <c r="L331" s="3">
        <v>0</v>
      </c>
      <c r="M331" s="3"/>
      <c r="N331" s="5"/>
    </row>
    <row r="332" spans="1:14" x14ac:dyDescent="0.35">
      <c r="A332" s="8" t="s">
        <v>950</v>
      </c>
      <c r="B332" s="14" t="s">
        <v>957</v>
      </c>
      <c r="C332" s="4">
        <v>3</v>
      </c>
      <c r="D332" s="4" t="s">
        <v>37</v>
      </c>
      <c r="E332" s="4" t="s">
        <v>952</v>
      </c>
      <c r="F332" s="4" t="s">
        <v>953</v>
      </c>
      <c r="G332" s="4" t="s">
        <v>954</v>
      </c>
      <c r="H332" s="4">
        <v>19</v>
      </c>
      <c r="I332" s="4">
        <v>18</v>
      </c>
      <c r="J332" s="4" t="s">
        <v>40</v>
      </c>
      <c r="K332" s="4" t="s">
        <v>271</v>
      </c>
      <c r="L332" s="4">
        <v>0</v>
      </c>
      <c r="M332" s="4"/>
      <c r="N332" s="6"/>
    </row>
    <row r="333" spans="1:14" x14ac:dyDescent="0.35">
      <c r="A333" s="7" t="s">
        <v>950</v>
      </c>
      <c r="B333" s="13" t="s">
        <v>958</v>
      </c>
      <c r="C333" s="3">
        <v>2</v>
      </c>
      <c r="D333" s="3" t="s">
        <v>37</v>
      </c>
      <c r="E333" s="3" t="s">
        <v>952</v>
      </c>
      <c r="F333" s="3" t="s">
        <v>953</v>
      </c>
      <c r="G333" s="3" t="s">
        <v>954</v>
      </c>
      <c r="H333" s="3">
        <v>27</v>
      </c>
      <c r="I333" s="3">
        <v>26</v>
      </c>
      <c r="J333" s="3" t="s">
        <v>40</v>
      </c>
      <c r="K333" s="3" t="s">
        <v>141</v>
      </c>
      <c r="L333" s="3">
        <v>0</v>
      </c>
      <c r="M333" s="3"/>
      <c r="N333" s="5"/>
    </row>
    <row r="334" spans="1:14" x14ac:dyDescent="0.35">
      <c r="A334" s="8" t="s">
        <v>950</v>
      </c>
      <c r="B334" s="14" t="s">
        <v>959</v>
      </c>
      <c r="C334" s="4">
        <v>2</v>
      </c>
      <c r="D334" s="4" t="s">
        <v>37</v>
      </c>
      <c r="E334" s="4" t="s">
        <v>952</v>
      </c>
      <c r="F334" s="4" t="s">
        <v>953</v>
      </c>
      <c r="G334" s="4" t="s">
        <v>954</v>
      </c>
      <c r="H334" s="4">
        <v>19</v>
      </c>
      <c r="I334" s="4">
        <v>18</v>
      </c>
      <c r="J334" s="4" t="s">
        <v>40</v>
      </c>
      <c r="K334" s="4" t="s">
        <v>141</v>
      </c>
      <c r="L334" s="4">
        <v>0</v>
      </c>
      <c r="M334" s="4"/>
      <c r="N334" s="6"/>
    </row>
    <row r="335" spans="1:14" x14ac:dyDescent="0.35">
      <c r="A335" s="7" t="s">
        <v>950</v>
      </c>
      <c r="B335" s="13" t="s">
        <v>960</v>
      </c>
      <c r="C335" s="3">
        <v>2</v>
      </c>
      <c r="D335" s="3" t="s">
        <v>37</v>
      </c>
      <c r="E335" s="3" t="s">
        <v>952</v>
      </c>
      <c r="F335" s="3" t="s">
        <v>953</v>
      </c>
      <c r="G335" s="3" t="s">
        <v>954</v>
      </c>
      <c r="H335" s="3">
        <v>19</v>
      </c>
      <c r="I335" s="3">
        <v>18</v>
      </c>
      <c r="J335" s="3" t="s">
        <v>40</v>
      </c>
      <c r="K335" s="3" t="s">
        <v>141</v>
      </c>
      <c r="L335" s="3">
        <v>0</v>
      </c>
      <c r="M335" s="3"/>
      <c r="N335" s="5"/>
    </row>
    <row r="336" spans="1:14" x14ac:dyDescent="0.35">
      <c r="A336" s="8" t="s">
        <v>950</v>
      </c>
      <c r="B336" s="14" t="s">
        <v>961</v>
      </c>
      <c r="C336" s="4">
        <v>3</v>
      </c>
      <c r="D336" s="4" t="s">
        <v>37</v>
      </c>
      <c r="E336" s="4" t="s">
        <v>952</v>
      </c>
      <c r="F336" s="4" t="s">
        <v>953</v>
      </c>
      <c r="G336" s="4" t="s">
        <v>954</v>
      </c>
      <c r="H336" s="4">
        <v>19</v>
      </c>
      <c r="I336" s="4">
        <v>18</v>
      </c>
      <c r="J336" s="4" t="s">
        <v>40</v>
      </c>
      <c r="K336" s="4" t="s">
        <v>141</v>
      </c>
      <c r="L336" s="4">
        <v>0</v>
      </c>
      <c r="M336" s="4"/>
      <c r="N336" s="6"/>
    </row>
    <row r="337" spans="1:14" x14ac:dyDescent="0.35">
      <c r="A337" s="7" t="s">
        <v>950</v>
      </c>
      <c r="B337" s="13" t="s">
        <v>417</v>
      </c>
      <c r="C337" s="3">
        <v>2</v>
      </c>
      <c r="D337" s="3" t="s">
        <v>37</v>
      </c>
      <c r="E337" s="3" t="s">
        <v>952</v>
      </c>
      <c r="F337" s="3" t="s">
        <v>953</v>
      </c>
      <c r="G337" s="3" t="s">
        <v>954</v>
      </c>
      <c r="H337" s="3">
        <v>27</v>
      </c>
      <c r="I337" s="3">
        <v>26</v>
      </c>
      <c r="J337" s="3" t="s">
        <v>40</v>
      </c>
      <c r="K337" s="3" t="s">
        <v>141</v>
      </c>
      <c r="L337" s="3">
        <v>0</v>
      </c>
      <c r="M337" s="3"/>
      <c r="N337" s="5"/>
    </row>
    <row r="338" spans="1:14" x14ac:dyDescent="0.35">
      <c r="A338" s="8" t="s">
        <v>950</v>
      </c>
      <c r="B338" s="14" t="s">
        <v>962</v>
      </c>
      <c r="C338" s="4">
        <v>6</v>
      </c>
      <c r="D338" s="4" t="s">
        <v>451</v>
      </c>
      <c r="E338" s="4" t="s">
        <v>963</v>
      </c>
      <c r="F338" s="4" t="s">
        <v>953</v>
      </c>
      <c r="G338" s="4" t="s">
        <v>954</v>
      </c>
      <c r="H338" s="4">
        <v>7</v>
      </c>
      <c r="I338" s="4">
        <v>0</v>
      </c>
      <c r="J338" s="4" t="s">
        <v>73</v>
      </c>
      <c r="K338" s="4" t="s">
        <v>461</v>
      </c>
      <c r="L338" s="4">
        <v>0</v>
      </c>
      <c r="M338" s="4" t="s">
        <v>964</v>
      </c>
      <c r="N338" s="6"/>
    </row>
    <row r="339" spans="1:14" x14ac:dyDescent="0.35">
      <c r="A339" s="7" t="s">
        <v>950</v>
      </c>
      <c r="B339" s="13" t="s">
        <v>965</v>
      </c>
      <c r="C339" s="3">
        <v>3</v>
      </c>
      <c r="D339" s="3" t="s">
        <v>37</v>
      </c>
      <c r="E339" s="3" t="s">
        <v>966</v>
      </c>
      <c r="F339" s="3" t="s">
        <v>953</v>
      </c>
      <c r="G339" s="3" t="s">
        <v>954</v>
      </c>
      <c r="H339" s="3">
        <v>146</v>
      </c>
      <c r="I339" s="3">
        <v>0</v>
      </c>
      <c r="J339" s="3" t="s">
        <v>40</v>
      </c>
      <c r="K339" s="3" t="s">
        <v>528</v>
      </c>
      <c r="L339" s="3">
        <v>0</v>
      </c>
      <c r="M339" s="3"/>
      <c r="N339" s="5"/>
    </row>
    <row r="340" spans="1:14" x14ac:dyDescent="0.35">
      <c r="A340" s="8" t="s">
        <v>950</v>
      </c>
      <c r="B340" s="14" t="s">
        <v>967</v>
      </c>
      <c r="C340" s="4">
        <v>3</v>
      </c>
      <c r="D340" s="4" t="s">
        <v>37</v>
      </c>
      <c r="E340" s="4" t="s">
        <v>952</v>
      </c>
      <c r="F340" s="4" t="s">
        <v>953</v>
      </c>
      <c r="G340" s="4" t="s">
        <v>954</v>
      </c>
      <c r="H340" s="4">
        <v>19</v>
      </c>
      <c r="I340" s="4">
        <v>18</v>
      </c>
      <c r="J340" s="4" t="s">
        <v>40</v>
      </c>
      <c r="K340" s="4" t="s">
        <v>141</v>
      </c>
      <c r="L340" s="4">
        <v>0</v>
      </c>
      <c r="M340" s="4"/>
      <c r="N340" s="6"/>
    </row>
    <row r="341" spans="1:14" x14ac:dyDescent="0.35">
      <c r="A341" s="8" t="s">
        <v>950</v>
      </c>
      <c r="B341" s="14">
        <v>44839</v>
      </c>
      <c r="C341" s="4"/>
      <c r="D341" s="4" t="s">
        <v>37</v>
      </c>
      <c r="E341" s="4"/>
      <c r="F341" s="4"/>
      <c r="G341" s="4"/>
      <c r="H341" s="4">
        <v>60</v>
      </c>
      <c r="I341" s="4"/>
      <c r="J341" s="4"/>
      <c r="K341" s="4"/>
      <c r="L341" s="4"/>
      <c r="M341" s="4"/>
      <c r="N341" s="6"/>
    </row>
    <row r="342" spans="1:14" x14ac:dyDescent="0.35">
      <c r="A342" s="7" t="s">
        <v>950</v>
      </c>
      <c r="B342" s="13">
        <v>44739</v>
      </c>
      <c r="C342" s="3"/>
      <c r="D342" s="3" t="s">
        <v>37</v>
      </c>
      <c r="E342" s="3"/>
      <c r="F342" s="3"/>
      <c r="G342" s="3"/>
      <c r="H342" s="3">
        <v>8</v>
      </c>
      <c r="I342" s="3"/>
      <c r="J342" s="3"/>
      <c r="K342" s="3"/>
      <c r="L342" s="3"/>
      <c r="M342" s="3"/>
      <c r="N342" s="5"/>
    </row>
    <row r="343" spans="1:14" x14ac:dyDescent="0.35">
      <c r="A343" s="8" t="s">
        <v>950</v>
      </c>
      <c r="B343" s="14">
        <v>44897</v>
      </c>
      <c r="C343" s="4"/>
      <c r="D343" s="4" t="s">
        <v>37</v>
      </c>
      <c r="E343" s="4"/>
      <c r="F343" s="4"/>
      <c r="G343" s="4"/>
      <c r="H343" s="4">
        <v>10</v>
      </c>
      <c r="I343" s="4"/>
      <c r="J343" s="4"/>
      <c r="K343" s="4"/>
      <c r="L343" s="4"/>
      <c r="M343" s="4"/>
      <c r="N343" s="6"/>
    </row>
    <row r="344" spans="1:14" x14ac:dyDescent="0.35">
      <c r="A344" s="7" t="s">
        <v>950</v>
      </c>
      <c r="B344" s="13">
        <v>44814</v>
      </c>
      <c r="C344" s="3"/>
      <c r="D344" s="3" t="s">
        <v>37</v>
      </c>
      <c r="E344" s="3"/>
      <c r="F344" s="3"/>
      <c r="G344" s="3"/>
      <c r="H344" s="3">
        <v>80</v>
      </c>
      <c r="I344" s="3"/>
      <c r="J344" s="3"/>
      <c r="K344" s="3"/>
      <c r="L344" s="3"/>
      <c r="M344" s="3"/>
      <c r="N344" s="5"/>
    </row>
    <row r="345" spans="1:14" x14ac:dyDescent="0.35">
      <c r="A345" s="7" t="s">
        <v>981</v>
      </c>
      <c r="B345" s="13">
        <v>44469</v>
      </c>
      <c r="C345" s="3">
        <v>8</v>
      </c>
      <c r="D345" s="3" t="s">
        <v>451</v>
      </c>
      <c r="E345" s="3" t="s">
        <v>982</v>
      </c>
      <c r="F345" s="3" t="s">
        <v>715</v>
      </c>
      <c r="G345" s="3"/>
      <c r="H345" s="3"/>
      <c r="I345" s="3"/>
      <c r="J345" s="3" t="s">
        <v>47</v>
      </c>
      <c r="K345" s="3" t="s">
        <v>461</v>
      </c>
      <c r="L345" s="3"/>
      <c r="M345" s="3"/>
      <c r="N345" s="3"/>
    </row>
    <row r="346" spans="1:14" x14ac:dyDescent="0.35">
      <c r="A346" s="8" t="s">
        <v>981</v>
      </c>
      <c r="B346" s="14">
        <v>44698</v>
      </c>
      <c r="C346" s="4">
        <v>8</v>
      </c>
      <c r="D346" s="4" t="s">
        <v>451</v>
      </c>
      <c r="E346" s="4" t="s">
        <v>983</v>
      </c>
      <c r="F346" s="4" t="s">
        <v>889</v>
      </c>
      <c r="G346" s="4"/>
      <c r="H346" s="4"/>
      <c r="I346" s="4"/>
      <c r="J346" s="4" t="s">
        <v>47</v>
      </c>
      <c r="K346" s="4" t="s">
        <v>461</v>
      </c>
      <c r="L346" s="4"/>
      <c r="M346" s="4"/>
      <c r="N346" s="4"/>
    </row>
    <row r="347" spans="1:14" x14ac:dyDescent="0.35">
      <c r="A347" s="7" t="s">
        <v>981</v>
      </c>
      <c r="B347" s="13">
        <v>44852</v>
      </c>
      <c r="C347" s="3">
        <v>8</v>
      </c>
      <c r="D347" s="3" t="s">
        <v>451</v>
      </c>
      <c r="E347" s="3" t="s">
        <v>984</v>
      </c>
      <c r="F347" s="3" t="s">
        <v>789</v>
      </c>
      <c r="G347" s="3"/>
      <c r="H347" s="3"/>
      <c r="I347" s="3"/>
      <c r="J347" s="3" t="s">
        <v>47</v>
      </c>
      <c r="K347" s="3" t="s">
        <v>461</v>
      </c>
      <c r="L347" s="3"/>
      <c r="M347" s="3"/>
      <c r="N347" s="3"/>
    </row>
    <row r="348" spans="1:14" x14ac:dyDescent="0.35">
      <c r="A348" s="8" t="s">
        <v>981</v>
      </c>
      <c r="B348" s="14">
        <v>45252</v>
      </c>
      <c r="C348" s="4">
        <v>8</v>
      </c>
      <c r="D348" s="4" t="s">
        <v>451</v>
      </c>
      <c r="E348" s="4" t="s">
        <v>985</v>
      </c>
      <c r="F348" s="4" t="s">
        <v>986</v>
      </c>
      <c r="G348" s="4" t="s">
        <v>987</v>
      </c>
      <c r="H348" s="4"/>
      <c r="I348" s="4"/>
      <c r="J348" s="4" t="s">
        <v>47</v>
      </c>
      <c r="K348" s="4" t="s">
        <v>461</v>
      </c>
      <c r="L348" s="4"/>
      <c r="M348" s="4"/>
      <c r="N348" s="4"/>
    </row>
    <row r="349" spans="1:14" x14ac:dyDescent="0.35">
      <c r="A349" s="7" t="s">
        <v>1027</v>
      </c>
      <c r="B349" s="13">
        <v>45163</v>
      </c>
      <c r="C349" s="3">
        <v>3</v>
      </c>
      <c r="D349" s="3" t="s">
        <v>37</v>
      </c>
      <c r="E349" s="3" t="s">
        <v>1015</v>
      </c>
      <c r="F349" s="3" t="s">
        <v>1016</v>
      </c>
      <c r="G349" s="3"/>
      <c r="H349" s="3">
        <v>50</v>
      </c>
      <c r="I349" s="3"/>
      <c r="J349" s="3" t="s">
        <v>33</v>
      </c>
      <c r="K349" s="3" t="s">
        <v>528</v>
      </c>
      <c r="L349" s="3"/>
      <c r="M349" s="3"/>
      <c r="N349" s="3"/>
    </row>
    <row r="350" spans="1:14" x14ac:dyDescent="0.35">
      <c r="A350" s="8" t="s">
        <v>1027</v>
      </c>
      <c r="B350" s="14">
        <v>45222</v>
      </c>
      <c r="C350" s="4">
        <v>4</v>
      </c>
      <c r="D350" s="4" t="s">
        <v>37</v>
      </c>
      <c r="E350" s="4" t="s">
        <v>1017</v>
      </c>
      <c r="F350" s="4" t="s">
        <v>1016</v>
      </c>
      <c r="G350" s="4"/>
      <c r="H350" s="4">
        <v>11</v>
      </c>
      <c r="I350" s="4"/>
      <c r="J350" s="4"/>
      <c r="K350" s="4" t="s">
        <v>528</v>
      </c>
      <c r="L350" s="4"/>
      <c r="M350" s="4"/>
      <c r="N350" s="4"/>
    </row>
    <row r="351" spans="1:14" x14ac:dyDescent="0.35">
      <c r="A351" s="7" t="s">
        <v>1027</v>
      </c>
      <c r="B351" s="13">
        <v>45232</v>
      </c>
      <c r="C351" s="3">
        <v>1</v>
      </c>
      <c r="D351" s="3" t="s">
        <v>37</v>
      </c>
      <c r="E351" s="3" t="s">
        <v>1018</v>
      </c>
      <c r="F351" s="3" t="s">
        <v>1016</v>
      </c>
      <c r="G351" s="3"/>
      <c r="H351" s="3">
        <v>15</v>
      </c>
      <c r="I351" s="3">
        <v>11</v>
      </c>
      <c r="J351" s="3" t="s">
        <v>33</v>
      </c>
      <c r="K351" s="3" t="s">
        <v>528</v>
      </c>
      <c r="L351" s="3"/>
      <c r="M351" s="3"/>
      <c r="N351" s="3"/>
    </row>
    <row r="352" spans="1:14" x14ac:dyDescent="0.35">
      <c r="A352" t="s">
        <v>1217</v>
      </c>
      <c r="B352" s="12" t="s">
        <v>1218</v>
      </c>
      <c r="C352">
        <v>0.25</v>
      </c>
      <c r="D352" t="s">
        <v>37</v>
      </c>
      <c r="E352" t="s">
        <v>1219</v>
      </c>
      <c r="F352" t="s">
        <v>1220</v>
      </c>
      <c r="G352" t="s">
        <v>45</v>
      </c>
      <c r="H352">
        <v>8</v>
      </c>
      <c r="I352">
        <v>4</v>
      </c>
      <c r="J352" t="s">
        <v>73</v>
      </c>
      <c r="K352" t="s">
        <v>327</v>
      </c>
      <c r="N352" t="s">
        <v>1221</v>
      </c>
    </row>
    <row r="353" spans="1:14" x14ac:dyDescent="0.35">
      <c r="A353" t="s">
        <v>1217</v>
      </c>
      <c r="B353" s="12" t="s">
        <v>1222</v>
      </c>
      <c r="C353">
        <v>0.25</v>
      </c>
      <c r="D353" t="s">
        <v>37</v>
      </c>
      <c r="E353" t="s">
        <v>1223</v>
      </c>
      <c r="F353" t="s">
        <v>76</v>
      </c>
      <c r="G353" t="s">
        <v>45</v>
      </c>
      <c r="H353">
        <v>19</v>
      </c>
      <c r="I353">
        <v>5</v>
      </c>
      <c r="J353" t="s">
        <v>73</v>
      </c>
      <c r="K353" t="s">
        <v>327</v>
      </c>
      <c r="N353" t="s">
        <v>1224</v>
      </c>
    </row>
    <row r="354" spans="1:14" x14ac:dyDescent="0.35">
      <c r="A354" t="s">
        <v>1217</v>
      </c>
      <c r="B354" s="12" t="s">
        <v>1225</v>
      </c>
      <c r="C354">
        <v>0.5</v>
      </c>
      <c r="D354" t="s">
        <v>37</v>
      </c>
      <c r="E354" t="s">
        <v>1226</v>
      </c>
      <c r="F354" t="s">
        <v>1227</v>
      </c>
      <c r="G354" t="s">
        <v>45</v>
      </c>
      <c r="H354">
        <v>14</v>
      </c>
      <c r="I354">
        <v>5</v>
      </c>
      <c r="J354" t="s">
        <v>73</v>
      </c>
      <c r="K354" t="s">
        <v>292</v>
      </c>
      <c r="N354" t="s">
        <v>1228</v>
      </c>
    </row>
    <row r="355" spans="1:14" x14ac:dyDescent="0.35">
      <c r="A355" t="s">
        <v>1217</v>
      </c>
      <c r="B355" s="12" t="s">
        <v>1229</v>
      </c>
      <c r="C355">
        <v>0.25</v>
      </c>
      <c r="D355" t="s">
        <v>37</v>
      </c>
      <c r="E355" t="s">
        <v>1230</v>
      </c>
      <c r="F355" t="s">
        <v>1231</v>
      </c>
      <c r="G355" t="s">
        <v>45</v>
      </c>
      <c r="H355">
        <v>32</v>
      </c>
      <c r="I355">
        <v>16</v>
      </c>
      <c r="J355" t="s">
        <v>73</v>
      </c>
      <c r="K355" t="s">
        <v>327</v>
      </c>
      <c r="N355" t="s">
        <v>419</v>
      </c>
    </row>
    <row r="356" spans="1:14" x14ac:dyDescent="0.35">
      <c r="A356" t="s">
        <v>1217</v>
      </c>
      <c r="B356" s="12" t="s">
        <v>1232</v>
      </c>
      <c r="C356">
        <v>0.25</v>
      </c>
      <c r="D356" t="s">
        <v>37</v>
      </c>
      <c r="E356" t="s">
        <v>1230</v>
      </c>
      <c r="F356" t="s">
        <v>1233</v>
      </c>
      <c r="G356" t="s">
        <v>45</v>
      </c>
      <c r="H356">
        <v>35</v>
      </c>
      <c r="I356">
        <v>19</v>
      </c>
      <c r="J356" t="s">
        <v>73</v>
      </c>
      <c r="K356" t="s">
        <v>327</v>
      </c>
      <c r="N356" t="s">
        <v>419</v>
      </c>
    </row>
    <row r="357" spans="1:14" x14ac:dyDescent="0.35">
      <c r="A357" t="s">
        <v>1217</v>
      </c>
      <c r="B357" s="12">
        <v>44351</v>
      </c>
      <c r="C357">
        <v>2</v>
      </c>
      <c r="D357" t="s">
        <v>28</v>
      </c>
      <c r="E357" t="s">
        <v>1236</v>
      </c>
      <c r="G357" t="s">
        <v>117</v>
      </c>
      <c r="J357" t="s">
        <v>53</v>
      </c>
      <c r="K357" t="s">
        <v>271</v>
      </c>
      <c r="M357" t="s">
        <v>1237</v>
      </c>
      <c r="N357" t="s">
        <v>1238</v>
      </c>
    </row>
    <row r="358" spans="1:14" x14ac:dyDescent="0.35">
      <c r="A358" t="s">
        <v>1217</v>
      </c>
      <c r="B358" s="12">
        <v>44574</v>
      </c>
      <c r="C358">
        <v>1</v>
      </c>
      <c r="D358" t="s">
        <v>153</v>
      </c>
      <c r="E358" t="s">
        <v>1239</v>
      </c>
      <c r="J358" t="s">
        <v>53</v>
      </c>
      <c r="K358" t="s">
        <v>271</v>
      </c>
      <c r="M358" t="s">
        <v>1240</v>
      </c>
      <c r="N358" t="s">
        <v>1241</v>
      </c>
    </row>
    <row r="359" spans="1:14" x14ac:dyDescent="0.35">
      <c r="A359" t="s">
        <v>1217</v>
      </c>
      <c r="B359" s="12">
        <v>44699</v>
      </c>
      <c r="C359">
        <v>1</v>
      </c>
      <c r="D359" t="s">
        <v>153</v>
      </c>
      <c r="E359" t="s">
        <v>1239</v>
      </c>
      <c r="J359" t="s">
        <v>53</v>
      </c>
      <c r="K359" t="s">
        <v>271</v>
      </c>
      <c r="M359" t="s">
        <v>1240</v>
      </c>
      <c r="N359" t="s">
        <v>1241</v>
      </c>
    </row>
    <row r="360" spans="1:14" x14ac:dyDescent="0.35">
      <c r="A360" t="s">
        <v>1217</v>
      </c>
      <c r="B360" s="12">
        <v>44859</v>
      </c>
      <c r="C360">
        <v>1</v>
      </c>
      <c r="D360" t="s">
        <v>153</v>
      </c>
      <c r="E360" t="s">
        <v>1239</v>
      </c>
      <c r="J360" t="s">
        <v>53</v>
      </c>
      <c r="K360" t="s">
        <v>271</v>
      </c>
      <c r="M360" t="s">
        <v>1240</v>
      </c>
      <c r="N360" t="s">
        <v>1241</v>
      </c>
    </row>
    <row r="361" spans="1:14" x14ac:dyDescent="0.35">
      <c r="A361" t="s">
        <v>1217</v>
      </c>
      <c r="B361" s="12">
        <v>45035</v>
      </c>
      <c r="C361">
        <v>1</v>
      </c>
      <c r="D361" t="s">
        <v>153</v>
      </c>
      <c r="E361" t="s">
        <v>1239</v>
      </c>
      <c r="J361" t="s">
        <v>53</v>
      </c>
      <c r="K361" t="s">
        <v>271</v>
      </c>
      <c r="M361" t="s">
        <v>1242</v>
      </c>
      <c r="N361" t="s">
        <v>1243</v>
      </c>
    </row>
    <row r="362" spans="1:14" x14ac:dyDescent="0.35">
      <c r="A362" t="s">
        <v>1217</v>
      </c>
      <c r="B362" s="12">
        <v>45057</v>
      </c>
      <c r="C362">
        <v>1</v>
      </c>
      <c r="D362" t="s">
        <v>153</v>
      </c>
      <c r="E362" t="s">
        <v>1239</v>
      </c>
      <c r="J362" t="s">
        <v>53</v>
      </c>
      <c r="K362" t="s">
        <v>271</v>
      </c>
      <c r="M362" t="s">
        <v>1242</v>
      </c>
      <c r="N362" t="s">
        <v>1244</v>
      </c>
    </row>
    <row r="363" spans="1:14" x14ac:dyDescent="0.35">
      <c r="A363" t="s">
        <v>1217</v>
      </c>
      <c r="B363" s="12">
        <v>44257</v>
      </c>
      <c r="C363">
        <v>0.5</v>
      </c>
      <c r="D363" t="s">
        <v>37</v>
      </c>
      <c r="E363" t="s">
        <v>1259</v>
      </c>
      <c r="G363" t="s">
        <v>45</v>
      </c>
      <c r="H363">
        <v>2</v>
      </c>
      <c r="I363">
        <v>1</v>
      </c>
      <c r="J363" t="s">
        <v>53</v>
      </c>
      <c r="K363" t="s">
        <v>218</v>
      </c>
      <c r="N363" t="s">
        <v>1260</v>
      </c>
    </row>
    <row r="364" spans="1:14" x14ac:dyDescent="0.35">
      <c r="A364" t="s">
        <v>1217</v>
      </c>
      <c r="B364" s="12">
        <v>44410</v>
      </c>
      <c r="C364">
        <v>0.25</v>
      </c>
      <c r="D364" t="s">
        <v>37</v>
      </c>
      <c r="E364" t="s">
        <v>1261</v>
      </c>
      <c r="G364" t="s">
        <v>45</v>
      </c>
      <c r="H364">
        <v>19</v>
      </c>
      <c r="I364">
        <v>1</v>
      </c>
      <c r="J364" t="s">
        <v>82</v>
      </c>
      <c r="K364" t="s">
        <v>218</v>
      </c>
      <c r="N364" t="s">
        <v>1262</v>
      </c>
    </row>
    <row r="365" spans="1:14" x14ac:dyDescent="0.35">
      <c r="A365" t="s">
        <v>1217</v>
      </c>
      <c r="B365" s="12">
        <v>44644</v>
      </c>
      <c r="C365">
        <v>0.25</v>
      </c>
      <c r="D365" t="s">
        <v>37</v>
      </c>
      <c r="E365" t="s">
        <v>1263</v>
      </c>
      <c r="G365" t="s">
        <v>45</v>
      </c>
      <c r="H365">
        <v>200</v>
      </c>
      <c r="I365">
        <v>1</v>
      </c>
      <c r="J365" t="s">
        <v>82</v>
      </c>
      <c r="K365" t="s">
        <v>218</v>
      </c>
      <c r="N365" t="s">
        <v>419</v>
      </c>
    </row>
    <row r="366" spans="1:14" x14ac:dyDescent="0.35">
      <c r="A366" t="s">
        <v>1217</v>
      </c>
      <c r="B366" s="12" t="s">
        <v>1264</v>
      </c>
      <c r="C366">
        <v>0.5</v>
      </c>
      <c r="D366" t="s">
        <v>37</v>
      </c>
      <c r="E366" t="s">
        <v>1265</v>
      </c>
      <c r="G366" t="s">
        <v>45</v>
      </c>
      <c r="H366">
        <v>5</v>
      </c>
      <c r="I366">
        <v>2</v>
      </c>
      <c r="J366" t="s">
        <v>82</v>
      </c>
      <c r="K366" t="s">
        <v>218</v>
      </c>
      <c r="N366" t="s">
        <v>1266</v>
      </c>
    </row>
    <row r="367" spans="1:14" x14ac:dyDescent="0.35">
      <c r="A367" t="s">
        <v>1382</v>
      </c>
      <c r="B367" s="12" t="s">
        <v>1383</v>
      </c>
      <c r="C367">
        <v>8</v>
      </c>
      <c r="D367" t="s">
        <v>37</v>
      </c>
      <c r="E367" t="s">
        <v>1384</v>
      </c>
      <c r="F367" t="s">
        <v>1385</v>
      </c>
      <c r="G367" t="s">
        <v>1386</v>
      </c>
      <c r="H367">
        <v>30</v>
      </c>
      <c r="I367">
        <v>6</v>
      </c>
      <c r="J367" t="s">
        <v>40</v>
      </c>
      <c r="K367" t="s">
        <v>218</v>
      </c>
      <c r="L367">
        <v>0</v>
      </c>
      <c r="M367" t="s">
        <v>32</v>
      </c>
      <c r="N367" t="s">
        <v>1387</v>
      </c>
    </row>
    <row r="368" spans="1:14" x14ac:dyDescent="0.35">
      <c r="A368" t="s">
        <v>1382</v>
      </c>
      <c r="B368" s="12" t="s">
        <v>1388</v>
      </c>
      <c r="C368">
        <v>8</v>
      </c>
      <c r="D368" t="s">
        <v>153</v>
      </c>
      <c r="E368" t="s">
        <v>1389</v>
      </c>
      <c r="F368" t="s">
        <v>1390</v>
      </c>
      <c r="G368" t="s">
        <v>1321</v>
      </c>
      <c r="H368">
        <v>10000</v>
      </c>
      <c r="J368" t="s">
        <v>53</v>
      </c>
      <c r="K368" t="s">
        <v>528</v>
      </c>
      <c r="L368">
        <v>0</v>
      </c>
      <c r="M368" t="s">
        <v>32</v>
      </c>
      <c r="N368" t="s">
        <v>1391</v>
      </c>
    </row>
    <row r="369" spans="1:14" x14ac:dyDescent="0.35">
      <c r="A369" t="s">
        <v>1382</v>
      </c>
      <c r="B369" s="12" t="s">
        <v>1392</v>
      </c>
      <c r="C369">
        <v>8</v>
      </c>
      <c r="D369" t="s">
        <v>209</v>
      </c>
      <c r="E369" t="s">
        <v>1393</v>
      </c>
      <c r="G369" t="s">
        <v>1394</v>
      </c>
      <c r="H369">
        <v>1300</v>
      </c>
      <c r="J369" t="s">
        <v>33</v>
      </c>
      <c r="K369" t="s">
        <v>160</v>
      </c>
      <c r="L369">
        <v>0</v>
      </c>
      <c r="M369" t="s">
        <v>1395</v>
      </c>
      <c r="N369" t="s">
        <v>1396</v>
      </c>
    </row>
    <row r="370" spans="1:14" x14ac:dyDescent="0.35">
      <c r="A370" t="s">
        <v>1382</v>
      </c>
      <c r="B370" s="12" t="s">
        <v>1397</v>
      </c>
      <c r="C370">
        <v>8</v>
      </c>
      <c r="D370" t="s">
        <v>160</v>
      </c>
      <c r="E370" t="s">
        <v>1398</v>
      </c>
      <c r="F370" t="s">
        <v>1399</v>
      </c>
      <c r="G370" t="s">
        <v>1400</v>
      </c>
      <c r="H370">
        <v>700</v>
      </c>
      <c r="J370" t="s">
        <v>47</v>
      </c>
      <c r="K370" t="s">
        <v>271</v>
      </c>
      <c r="L370">
        <v>0</v>
      </c>
      <c r="M370" t="s">
        <v>32</v>
      </c>
      <c r="N370" t="s">
        <v>1391</v>
      </c>
    </row>
    <row r="371" spans="1:14" x14ac:dyDescent="0.35">
      <c r="A371" t="s">
        <v>1382</v>
      </c>
      <c r="B371" s="12" t="s">
        <v>1401</v>
      </c>
      <c r="C371">
        <v>4</v>
      </c>
      <c r="D371" t="s">
        <v>153</v>
      </c>
      <c r="E371" t="s">
        <v>1402</v>
      </c>
      <c r="G371" t="s">
        <v>1394</v>
      </c>
      <c r="H371">
        <v>1000</v>
      </c>
      <c r="J371" t="s">
        <v>47</v>
      </c>
      <c r="K371" t="s">
        <v>160</v>
      </c>
      <c r="L371">
        <v>0</v>
      </c>
      <c r="M371" t="s">
        <v>1403</v>
      </c>
      <c r="N371" t="s">
        <v>1404</v>
      </c>
    </row>
    <row r="372" spans="1:14" x14ac:dyDescent="0.35">
      <c r="A372" t="s">
        <v>1382</v>
      </c>
      <c r="B372" s="12" t="s">
        <v>1401</v>
      </c>
      <c r="C372">
        <v>2</v>
      </c>
      <c r="D372" t="s">
        <v>28</v>
      </c>
      <c r="E372" t="s">
        <v>1405</v>
      </c>
      <c r="G372" t="s">
        <v>1406</v>
      </c>
      <c r="H372">
        <v>500</v>
      </c>
      <c r="J372" t="s">
        <v>47</v>
      </c>
      <c r="K372" t="s">
        <v>160</v>
      </c>
      <c r="L372">
        <v>0</v>
      </c>
      <c r="M372" t="s">
        <v>1407</v>
      </c>
      <c r="N372" t="s">
        <v>1408</v>
      </c>
    </row>
    <row r="373" spans="1:14" x14ac:dyDescent="0.35">
      <c r="A373" t="s">
        <v>1382</v>
      </c>
      <c r="B373" s="12" t="s">
        <v>1409</v>
      </c>
      <c r="C373">
        <v>2</v>
      </c>
      <c r="D373" t="s">
        <v>28</v>
      </c>
      <c r="E373" t="s">
        <v>1410</v>
      </c>
      <c r="G373" t="s">
        <v>1406</v>
      </c>
      <c r="H373">
        <v>1500</v>
      </c>
      <c r="J373" t="s">
        <v>47</v>
      </c>
      <c r="K373" t="s">
        <v>160</v>
      </c>
      <c r="L373">
        <v>0</v>
      </c>
      <c r="M373" t="s">
        <v>1407</v>
      </c>
      <c r="N373" t="s">
        <v>1411</v>
      </c>
    </row>
    <row r="374" spans="1:14" x14ac:dyDescent="0.35">
      <c r="A374" t="s">
        <v>1382</v>
      </c>
      <c r="B374" s="12" t="s">
        <v>1409</v>
      </c>
      <c r="C374">
        <v>8</v>
      </c>
      <c r="D374" t="s">
        <v>153</v>
      </c>
      <c r="E374" t="s">
        <v>1412</v>
      </c>
      <c r="G374" t="s">
        <v>1394</v>
      </c>
      <c r="H374">
        <v>300</v>
      </c>
      <c r="J374" t="s">
        <v>47</v>
      </c>
      <c r="K374" t="s">
        <v>160</v>
      </c>
      <c r="L374">
        <v>0</v>
      </c>
      <c r="M374" t="s">
        <v>155</v>
      </c>
      <c r="N374" t="s">
        <v>1413</v>
      </c>
    </row>
    <row r="375" spans="1:14" x14ac:dyDescent="0.35">
      <c r="A375" t="s">
        <v>1382</v>
      </c>
      <c r="B375" s="12" t="s">
        <v>1414</v>
      </c>
      <c r="C375">
        <v>8</v>
      </c>
      <c r="D375" t="s">
        <v>153</v>
      </c>
      <c r="E375" t="s">
        <v>1415</v>
      </c>
      <c r="G375" t="s">
        <v>1394</v>
      </c>
      <c r="H375">
        <v>100</v>
      </c>
      <c r="J375" t="s">
        <v>47</v>
      </c>
      <c r="K375" t="s">
        <v>160</v>
      </c>
      <c r="L375">
        <v>0</v>
      </c>
      <c r="M375" t="s">
        <v>155</v>
      </c>
      <c r="N375" t="s">
        <v>1416</v>
      </c>
    </row>
    <row r="376" spans="1:14" x14ac:dyDescent="0.35">
      <c r="A376" t="s">
        <v>1382</v>
      </c>
      <c r="B376" s="12" t="s">
        <v>1417</v>
      </c>
      <c r="C376">
        <v>8</v>
      </c>
      <c r="D376" t="s">
        <v>451</v>
      </c>
      <c r="E376" t="s">
        <v>1418</v>
      </c>
      <c r="F376" t="s">
        <v>715</v>
      </c>
      <c r="G376" t="s">
        <v>1419</v>
      </c>
      <c r="H376">
        <v>100</v>
      </c>
      <c r="J376" t="s">
        <v>47</v>
      </c>
      <c r="K376" t="s">
        <v>271</v>
      </c>
      <c r="L376">
        <v>0</v>
      </c>
      <c r="M376" t="s">
        <v>32</v>
      </c>
      <c r="N376" t="s">
        <v>1391</v>
      </c>
    </row>
    <row r="377" spans="1:14" x14ac:dyDescent="0.35">
      <c r="A377" t="s">
        <v>1382</v>
      </c>
      <c r="B377" s="12" t="s">
        <v>1420</v>
      </c>
      <c r="C377">
        <v>2</v>
      </c>
      <c r="D377" t="s">
        <v>153</v>
      </c>
      <c r="E377" t="s">
        <v>1421</v>
      </c>
      <c r="G377" t="s">
        <v>1394</v>
      </c>
      <c r="H377">
        <v>100</v>
      </c>
      <c r="J377" t="s">
        <v>47</v>
      </c>
      <c r="K377" t="s">
        <v>160</v>
      </c>
      <c r="L377">
        <v>0</v>
      </c>
      <c r="M377" t="s">
        <v>155</v>
      </c>
      <c r="N377" t="s">
        <v>1422</v>
      </c>
    </row>
    <row r="378" spans="1:14" x14ac:dyDescent="0.35">
      <c r="A378" t="s">
        <v>1382</v>
      </c>
      <c r="B378" s="12" t="s">
        <v>1420</v>
      </c>
      <c r="C378">
        <v>2</v>
      </c>
      <c r="D378" t="s">
        <v>28</v>
      </c>
      <c r="E378" t="s">
        <v>1423</v>
      </c>
      <c r="G378" t="s">
        <v>1419</v>
      </c>
      <c r="H378">
        <v>200</v>
      </c>
      <c r="J378" t="s">
        <v>47</v>
      </c>
      <c r="K378" t="s">
        <v>160</v>
      </c>
      <c r="L378">
        <v>0</v>
      </c>
      <c r="M378" t="s">
        <v>1407</v>
      </c>
      <c r="N378" t="s">
        <v>1424</v>
      </c>
    </row>
    <row r="379" spans="1:14" x14ac:dyDescent="0.35">
      <c r="A379" t="s">
        <v>1382</v>
      </c>
      <c r="B379" s="12" t="s">
        <v>1425</v>
      </c>
      <c r="C379">
        <v>8</v>
      </c>
      <c r="D379" t="s">
        <v>451</v>
      </c>
      <c r="E379" t="s">
        <v>1426</v>
      </c>
      <c r="F379" t="s">
        <v>1427</v>
      </c>
      <c r="G379" t="s">
        <v>1419</v>
      </c>
      <c r="H379">
        <v>100</v>
      </c>
      <c r="J379" t="s">
        <v>47</v>
      </c>
      <c r="K379" t="s">
        <v>271</v>
      </c>
      <c r="L379">
        <v>0</v>
      </c>
      <c r="M379" t="s">
        <v>32</v>
      </c>
      <c r="N379" t="s">
        <v>1391</v>
      </c>
    </row>
    <row r="380" spans="1:14" x14ac:dyDescent="0.35">
      <c r="A380" t="s">
        <v>1382</v>
      </c>
      <c r="B380" s="12" t="s">
        <v>1428</v>
      </c>
      <c r="C380">
        <v>8</v>
      </c>
      <c r="D380" t="s">
        <v>153</v>
      </c>
      <c r="E380" t="s">
        <v>1429</v>
      </c>
      <c r="G380" t="s">
        <v>1394</v>
      </c>
      <c r="H380">
        <v>100</v>
      </c>
      <c r="J380" t="s">
        <v>47</v>
      </c>
      <c r="K380" t="s">
        <v>160</v>
      </c>
      <c r="L380">
        <v>0</v>
      </c>
      <c r="M380" t="s">
        <v>155</v>
      </c>
      <c r="N380" t="s">
        <v>1430</v>
      </c>
    </row>
    <row r="381" spans="1:14" x14ac:dyDescent="0.35">
      <c r="A381" t="s">
        <v>1382</v>
      </c>
      <c r="B381" s="12" t="s">
        <v>1428</v>
      </c>
      <c r="C381">
        <v>2</v>
      </c>
      <c r="D381" t="s">
        <v>28</v>
      </c>
      <c r="E381" t="s">
        <v>1431</v>
      </c>
      <c r="G381" t="s">
        <v>1432</v>
      </c>
      <c r="H381">
        <v>200</v>
      </c>
      <c r="J381" t="s">
        <v>47</v>
      </c>
      <c r="K381" t="s">
        <v>160</v>
      </c>
      <c r="L381">
        <v>0</v>
      </c>
      <c r="M381" t="s">
        <v>1407</v>
      </c>
      <c r="N381" t="s">
        <v>1433</v>
      </c>
    </row>
    <row r="382" spans="1:14" x14ac:dyDescent="0.35">
      <c r="A382" t="s">
        <v>1382</v>
      </c>
      <c r="B382" s="12" t="s">
        <v>1434</v>
      </c>
      <c r="C382">
        <v>4</v>
      </c>
      <c r="D382" t="s">
        <v>153</v>
      </c>
      <c r="E382" t="s">
        <v>1435</v>
      </c>
      <c r="G382" t="s">
        <v>1394</v>
      </c>
      <c r="H382">
        <v>500</v>
      </c>
      <c r="J382" t="s">
        <v>47</v>
      </c>
      <c r="K382" t="s">
        <v>160</v>
      </c>
      <c r="L382">
        <v>0</v>
      </c>
      <c r="M382" t="s">
        <v>155</v>
      </c>
      <c r="N382" t="s">
        <v>1436</v>
      </c>
    </row>
    <row r="383" spans="1:14" x14ac:dyDescent="0.35">
      <c r="A383" t="s">
        <v>1382</v>
      </c>
      <c r="B383" s="12" t="s">
        <v>1437</v>
      </c>
      <c r="C383">
        <v>4</v>
      </c>
      <c r="D383" t="s">
        <v>153</v>
      </c>
      <c r="E383" t="s">
        <v>1438</v>
      </c>
      <c r="G383" t="s">
        <v>1394</v>
      </c>
      <c r="H383">
        <v>100</v>
      </c>
      <c r="J383" t="s">
        <v>47</v>
      </c>
      <c r="K383" t="s">
        <v>160</v>
      </c>
      <c r="L383">
        <v>0</v>
      </c>
      <c r="M383" t="s">
        <v>155</v>
      </c>
      <c r="N383" t="s">
        <v>1439</v>
      </c>
    </row>
    <row r="384" spans="1:14" x14ac:dyDescent="0.35">
      <c r="A384" t="s">
        <v>1382</v>
      </c>
      <c r="B384" s="12">
        <v>44233</v>
      </c>
      <c r="C384">
        <v>8</v>
      </c>
      <c r="D384" t="s">
        <v>37</v>
      </c>
      <c r="E384" t="s">
        <v>1440</v>
      </c>
      <c r="G384" t="s">
        <v>1442</v>
      </c>
      <c r="H384">
        <v>10000</v>
      </c>
      <c r="J384" t="s">
        <v>40</v>
      </c>
      <c r="K384" t="s">
        <v>160</v>
      </c>
      <c r="L384">
        <v>0</v>
      </c>
      <c r="M384" t="s">
        <v>1443</v>
      </c>
      <c r="N384" t="s">
        <v>1444</v>
      </c>
    </row>
    <row r="385" spans="1:14" x14ac:dyDescent="0.35">
      <c r="A385" t="s">
        <v>1382</v>
      </c>
      <c r="B385" s="12" t="s">
        <v>1445</v>
      </c>
      <c r="C385">
        <v>8</v>
      </c>
      <c r="D385" t="s">
        <v>575</v>
      </c>
      <c r="E385" t="s">
        <v>1446</v>
      </c>
      <c r="F385" t="s">
        <v>1447</v>
      </c>
      <c r="G385" t="s">
        <v>1448</v>
      </c>
      <c r="H385">
        <v>10000</v>
      </c>
      <c r="J385" t="s">
        <v>40</v>
      </c>
      <c r="K385" t="s">
        <v>160</v>
      </c>
      <c r="L385">
        <v>0</v>
      </c>
      <c r="M385" t="s">
        <v>475</v>
      </c>
      <c r="N385" t="s">
        <v>1449</v>
      </c>
    </row>
    <row r="386" spans="1:14" x14ac:dyDescent="0.35">
      <c r="A386" t="s">
        <v>1382</v>
      </c>
      <c r="B386" s="12" t="s">
        <v>1450</v>
      </c>
      <c r="C386">
        <v>4</v>
      </c>
      <c r="D386" t="s">
        <v>575</v>
      </c>
      <c r="E386" t="s">
        <v>1451</v>
      </c>
      <c r="G386" t="s">
        <v>1452</v>
      </c>
      <c r="H386">
        <v>500000</v>
      </c>
      <c r="J386" t="s">
        <v>53</v>
      </c>
      <c r="K386" t="s">
        <v>160</v>
      </c>
      <c r="L386">
        <v>0</v>
      </c>
      <c r="M386" t="s">
        <v>1407</v>
      </c>
      <c r="N386" t="s">
        <v>1453</v>
      </c>
    </row>
    <row r="387" spans="1:14" x14ac:dyDescent="0.35">
      <c r="A387" t="s">
        <v>1382</v>
      </c>
      <c r="B387" s="12">
        <v>44344</v>
      </c>
      <c r="C387">
        <v>8</v>
      </c>
      <c r="D387" t="s">
        <v>37</v>
      </c>
      <c r="E387" t="s">
        <v>1454</v>
      </c>
      <c r="G387" t="s">
        <v>1455</v>
      </c>
      <c r="H387">
        <v>2000</v>
      </c>
      <c r="J387" t="s">
        <v>47</v>
      </c>
      <c r="K387" t="s">
        <v>160</v>
      </c>
      <c r="L387">
        <v>0</v>
      </c>
      <c r="M387" t="s">
        <v>1456</v>
      </c>
      <c r="N387" t="s">
        <v>1457</v>
      </c>
    </row>
    <row r="388" spans="1:14" x14ac:dyDescent="0.35">
      <c r="A388" t="s">
        <v>1382</v>
      </c>
      <c r="B388" s="12">
        <v>44622</v>
      </c>
      <c r="C388">
        <v>8</v>
      </c>
      <c r="D388" t="s">
        <v>259</v>
      </c>
      <c r="E388" t="s">
        <v>1458</v>
      </c>
      <c r="F388" t="s">
        <v>1459</v>
      </c>
      <c r="G388" t="s">
        <v>1460</v>
      </c>
      <c r="H388">
        <v>1000</v>
      </c>
      <c r="I388">
        <v>5</v>
      </c>
      <c r="J388" t="s">
        <v>82</v>
      </c>
      <c r="K388" t="s">
        <v>141</v>
      </c>
      <c r="L388">
        <v>5</v>
      </c>
      <c r="M388" t="s">
        <v>1407</v>
      </c>
      <c r="N388" t="s">
        <v>1462</v>
      </c>
    </row>
    <row r="389" spans="1:14" x14ac:dyDescent="0.35">
      <c r="A389" t="s">
        <v>1382</v>
      </c>
      <c r="B389" s="12">
        <v>44824</v>
      </c>
      <c r="C389">
        <v>8</v>
      </c>
      <c r="D389" t="s">
        <v>209</v>
      </c>
      <c r="E389" t="s">
        <v>1463</v>
      </c>
      <c r="F389" t="s">
        <v>1464</v>
      </c>
      <c r="G389" t="s">
        <v>1386</v>
      </c>
      <c r="H389">
        <v>50</v>
      </c>
      <c r="I389">
        <v>12</v>
      </c>
      <c r="J389" t="s">
        <v>82</v>
      </c>
      <c r="K389" t="s">
        <v>141</v>
      </c>
      <c r="L389">
        <v>0</v>
      </c>
      <c r="N389" t="s">
        <v>1387</v>
      </c>
    </row>
    <row r="390" spans="1:14" x14ac:dyDescent="0.35">
      <c r="A390" t="s">
        <v>1382</v>
      </c>
      <c r="B390" s="12" t="s">
        <v>1466</v>
      </c>
      <c r="C390">
        <v>2</v>
      </c>
      <c r="D390" t="s">
        <v>28</v>
      </c>
      <c r="E390" t="s">
        <v>1467</v>
      </c>
      <c r="G390" t="s">
        <v>1406</v>
      </c>
      <c r="H390">
        <v>1000</v>
      </c>
      <c r="J390" t="s">
        <v>47</v>
      </c>
      <c r="K390" t="s">
        <v>160</v>
      </c>
      <c r="L390">
        <v>0</v>
      </c>
      <c r="M390" t="s">
        <v>1407</v>
      </c>
      <c r="N390" t="s">
        <v>1468</v>
      </c>
    </row>
    <row r="391" spans="1:14" x14ac:dyDescent="0.35">
      <c r="A391" t="s">
        <v>1382</v>
      </c>
      <c r="B391" s="12" t="s">
        <v>1466</v>
      </c>
      <c r="C391">
        <v>4</v>
      </c>
      <c r="D391" t="s">
        <v>153</v>
      </c>
      <c r="E391" t="s">
        <v>1469</v>
      </c>
      <c r="G391" t="s">
        <v>1394</v>
      </c>
      <c r="H391">
        <v>1000</v>
      </c>
      <c r="J391" t="s">
        <v>47</v>
      </c>
      <c r="K391" t="s">
        <v>160</v>
      </c>
      <c r="L391">
        <v>0</v>
      </c>
      <c r="M391" t="s">
        <v>1403</v>
      </c>
      <c r="N391" t="s">
        <v>1470</v>
      </c>
    </row>
    <row r="392" spans="1:14" x14ac:dyDescent="0.35">
      <c r="A392" t="s">
        <v>1382</v>
      </c>
      <c r="B392" s="12" t="s">
        <v>1471</v>
      </c>
      <c r="C392">
        <v>8</v>
      </c>
      <c r="D392" t="s">
        <v>436</v>
      </c>
      <c r="E392" t="s">
        <v>1472</v>
      </c>
      <c r="F392" t="s">
        <v>1447</v>
      </c>
      <c r="G392" t="s">
        <v>1473</v>
      </c>
      <c r="H392">
        <v>20</v>
      </c>
      <c r="I392">
        <v>1</v>
      </c>
      <c r="J392" t="s">
        <v>82</v>
      </c>
      <c r="K392" t="s">
        <v>271</v>
      </c>
      <c r="L392">
        <v>0</v>
      </c>
      <c r="M392" t="s">
        <v>32</v>
      </c>
      <c r="N392" t="s">
        <v>1387</v>
      </c>
    </row>
    <row r="393" spans="1:14" x14ac:dyDescent="0.35">
      <c r="A393" t="s">
        <v>1382</v>
      </c>
      <c r="B393" s="12" t="s">
        <v>1474</v>
      </c>
      <c r="C393">
        <v>2</v>
      </c>
      <c r="D393" t="s">
        <v>28</v>
      </c>
      <c r="E393" t="s">
        <v>1475</v>
      </c>
      <c r="G393" t="s">
        <v>1476</v>
      </c>
      <c r="H393">
        <v>200</v>
      </c>
      <c r="J393" t="s">
        <v>47</v>
      </c>
      <c r="K393" t="s">
        <v>160</v>
      </c>
      <c r="L393">
        <v>0</v>
      </c>
      <c r="M393" t="s">
        <v>1407</v>
      </c>
      <c r="N393" t="s">
        <v>1477</v>
      </c>
    </row>
    <row r="394" spans="1:14" x14ac:dyDescent="0.35">
      <c r="A394" t="s">
        <v>1382</v>
      </c>
      <c r="B394" s="12" t="s">
        <v>1474</v>
      </c>
      <c r="C394">
        <v>4</v>
      </c>
      <c r="D394" t="s">
        <v>153</v>
      </c>
      <c r="E394" t="s">
        <v>1478</v>
      </c>
      <c r="G394" t="s">
        <v>1479</v>
      </c>
      <c r="H394">
        <v>100</v>
      </c>
      <c r="J394" t="s">
        <v>47</v>
      </c>
      <c r="K394" t="s">
        <v>160</v>
      </c>
      <c r="L394">
        <v>0</v>
      </c>
      <c r="M394" t="s">
        <v>155</v>
      </c>
      <c r="N394" t="s">
        <v>1480</v>
      </c>
    </row>
    <row r="395" spans="1:14" x14ac:dyDescent="0.35">
      <c r="A395" t="s">
        <v>1382</v>
      </c>
      <c r="B395" s="12" t="s">
        <v>1481</v>
      </c>
      <c r="C395">
        <v>8</v>
      </c>
      <c r="D395" t="s">
        <v>436</v>
      </c>
      <c r="E395" t="s">
        <v>1482</v>
      </c>
      <c r="F395" t="s">
        <v>1447</v>
      </c>
      <c r="G395" t="s">
        <v>1473</v>
      </c>
      <c r="H395">
        <v>15</v>
      </c>
      <c r="I395">
        <v>1</v>
      </c>
      <c r="J395" t="s">
        <v>82</v>
      </c>
      <c r="K395" t="s">
        <v>271</v>
      </c>
      <c r="L395">
        <v>0</v>
      </c>
      <c r="M395" t="s">
        <v>32</v>
      </c>
      <c r="N395" t="s">
        <v>1387</v>
      </c>
    </row>
    <row r="396" spans="1:14" x14ac:dyDescent="0.35">
      <c r="A396" t="s">
        <v>1382</v>
      </c>
      <c r="B396" s="12" t="s">
        <v>1483</v>
      </c>
      <c r="C396">
        <v>8</v>
      </c>
      <c r="D396" t="s">
        <v>153</v>
      </c>
      <c r="E396" t="s">
        <v>1484</v>
      </c>
      <c r="G396" t="s">
        <v>1479</v>
      </c>
      <c r="H396">
        <v>100</v>
      </c>
      <c r="J396" t="s">
        <v>47</v>
      </c>
      <c r="K396" t="s">
        <v>160</v>
      </c>
      <c r="L396">
        <v>0</v>
      </c>
      <c r="M396" t="s">
        <v>1403</v>
      </c>
      <c r="N396" t="s">
        <v>1485</v>
      </c>
    </row>
    <row r="397" spans="1:14" x14ac:dyDescent="0.35">
      <c r="A397" t="s">
        <v>1382</v>
      </c>
      <c r="B397" s="12">
        <v>44845</v>
      </c>
      <c r="C397">
        <v>4</v>
      </c>
      <c r="D397" t="s">
        <v>259</v>
      </c>
      <c r="E397" t="s">
        <v>1486</v>
      </c>
      <c r="F397" t="s">
        <v>1487</v>
      </c>
      <c r="G397" t="s">
        <v>1321</v>
      </c>
      <c r="H397">
        <v>5</v>
      </c>
      <c r="I397">
        <v>3</v>
      </c>
      <c r="J397" t="s">
        <v>53</v>
      </c>
      <c r="K397" t="s">
        <v>327</v>
      </c>
      <c r="L397">
        <v>0</v>
      </c>
      <c r="M397" t="s">
        <v>32</v>
      </c>
      <c r="N397" t="s">
        <v>1391</v>
      </c>
    </row>
    <row r="398" spans="1:14" x14ac:dyDescent="0.35">
      <c r="A398" t="s">
        <v>1382</v>
      </c>
      <c r="B398" s="12" t="s">
        <v>1488</v>
      </c>
      <c r="C398">
        <v>4</v>
      </c>
      <c r="D398" t="s">
        <v>153</v>
      </c>
      <c r="E398" t="s">
        <v>1489</v>
      </c>
      <c r="G398" t="s">
        <v>1321</v>
      </c>
      <c r="H398">
        <v>200</v>
      </c>
      <c r="J398" t="s">
        <v>47</v>
      </c>
      <c r="K398" t="s">
        <v>160</v>
      </c>
      <c r="L398">
        <v>0</v>
      </c>
      <c r="M398" t="s">
        <v>1403</v>
      </c>
      <c r="N398" t="s">
        <v>1490</v>
      </c>
    </row>
    <row r="399" spans="1:14" x14ac:dyDescent="0.35">
      <c r="A399" t="s">
        <v>1382</v>
      </c>
      <c r="B399" s="12" t="s">
        <v>1491</v>
      </c>
      <c r="C399">
        <v>8</v>
      </c>
      <c r="D399" t="s">
        <v>451</v>
      </c>
      <c r="E399" t="s">
        <v>1492</v>
      </c>
      <c r="F399" t="s">
        <v>1493</v>
      </c>
      <c r="G399" t="s">
        <v>1494</v>
      </c>
      <c r="H399">
        <v>200</v>
      </c>
      <c r="I399">
        <v>50</v>
      </c>
      <c r="J399" t="s">
        <v>47</v>
      </c>
      <c r="K399" t="s">
        <v>141</v>
      </c>
      <c r="L399">
        <v>0</v>
      </c>
      <c r="M399" t="s">
        <v>32</v>
      </c>
      <c r="N399" t="s">
        <v>1386</v>
      </c>
    </row>
    <row r="400" spans="1:14" x14ac:dyDescent="0.35">
      <c r="A400" t="s">
        <v>1382</v>
      </c>
      <c r="B400" s="12" t="s">
        <v>1495</v>
      </c>
      <c r="C400">
        <v>2</v>
      </c>
      <c r="D400" t="s">
        <v>28</v>
      </c>
      <c r="E400" t="s">
        <v>1496</v>
      </c>
      <c r="G400" t="s">
        <v>1494</v>
      </c>
      <c r="H400">
        <v>200</v>
      </c>
      <c r="J400" t="s">
        <v>47</v>
      </c>
      <c r="K400" t="s">
        <v>160</v>
      </c>
      <c r="L400">
        <v>0</v>
      </c>
      <c r="M400" t="s">
        <v>1407</v>
      </c>
      <c r="N400" t="s">
        <v>1497</v>
      </c>
    </row>
    <row r="401" spans="1:14" x14ac:dyDescent="0.35">
      <c r="A401" t="s">
        <v>1382</v>
      </c>
      <c r="B401" s="12" t="s">
        <v>1495</v>
      </c>
      <c r="C401">
        <v>4</v>
      </c>
      <c r="D401" t="s">
        <v>153</v>
      </c>
      <c r="E401" t="s">
        <v>1498</v>
      </c>
      <c r="G401" t="s">
        <v>1494</v>
      </c>
      <c r="H401">
        <v>200</v>
      </c>
      <c r="J401" t="s">
        <v>47</v>
      </c>
      <c r="K401" t="s">
        <v>160</v>
      </c>
      <c r="L401">
        <v>0</v>
      </c>
      <c r="M401" t="s">
        <v>155</v>
      </c>
      <c r="N401" t="s">
        <v>1499</v>
      </c>
    </row>
    <row r="402" spans="1:14" x14ac:dyDescent="0.35">
      <c r="A402" t="s">
        <v>1382</v>
      </c>
      <c r="B402" s="12" t="s">
        <v>1500</v>
      </c>
      <c r="C402">
        <v>8</v>
      </c>
      <c r="D402" t="s">
        <v>451</v>
      </c>
      <c r="E402" t="s">
        <v>1501</v>
      </c>
      <c r="F402" t="s">
        <v>789</v>
      </c>
      <c r="G402" t="s">
        <v>1494</v>
      </c>
      <c r="H402">
        <v>50</v>
      </c>
      <c r="I402">
        <v>30</v>
      </c>
      <c r="J402" t="s">
        <v>47</v>
      </c>
      <c r="K402" t="s">
        <v>327</v>
      </c>
      <c r="L402">
        <v>0</v>
      </c>
      <c r="M402" t="s">
        <v>32</v>
      </c>
      <c r="N402" t="s">
        <v>32</v>
      </c>
    </row>
    <row r="403" spans="1:14" x14ac:dyDescent="0.35">
      <c r="A403" t="s">
        <v>1382</v>
      </c>
      <c r="B403" s="12" t="s">
        <v>1502</v>
      </c>
      <c r="C403">
        <v>4</v>
      </c>
      <c r="D403" t="s">
        <v>153</v>
      </c>
      <c r="E403" t="s">
        <v>1503</v>
      </c>
      <c r="G403" t="s">
        <v>1494</v>
      </c>
      <c r="H403">
        <v>200</v>
      </c>
      <c r="J403" t="s">
        <v>47</v>
      </c>
      <c r="K403" t="s">
        <v>160</v>
      </c>
      <c r="L403">
        <v>0</v>
      </c>
      <c r="M403" t="s">
        <v>1403</v>
      </c>
      <c r="N403" t="s">
        <v>1504</v>
      </c>
    </row>
    <row r="404" spans="1:14" x14ac:dyDescent="0.35">
      <c r="A404" t="s">
        <v>1605</v>
      </c>
      <c r="B404" s="12" t="s">
        <v>1401</v>
      </c>
      <c r="C404">
        <v>2</v>
      </c>
      <c r="D404" t="s">
        <v>28</v>
      </c>
      <c r="E404" t="s">
        <v>1629</v>
      </c>
      <c r="G404" t="s">
        <v>1406</v>
      </c>
      <c r="H404">
        <v>500</v>
      </c>
      <c r="I404" t="s">
        <v>476</v>
      </c>
      <c r="J404" t="s">
        <v>47</v>
      </c>
      <c r="K404" t="s">
        <v>160</v>
      </c>
      <c r="L404">
        <v>0</v>
      </c>
      <c r="M404" t="s">
        <v>1407</v>
      </c>
    </row>
    <row r="405" spans="1:14" x14ac:dyDescent="0.35">
      <c r="A405" t="s">
        <v>1605</v>
      </c>
      <c r="B405" s="12" t="s">
        <v>1409</v>
      </c>
      <c r="C405">
        <v>2</v>
      </c>
      <c r="D405" t="s">
        <v>28</v>
      </c>
      <c r="E405" t="s">
        <v>1630</v>
      </c>
      <c r="G405" t="s">
        <v>1406</v>
      </c>
      <c r="H405">
        <v>1500</v>
      </c>
      <c r="I405" t="s">
        <v>476</v>
      </c>
      <c r="J405" t="s">
        <v>47</v>
      </c>
      <c r="K405" t="s">
        <v>160</v>
      </c>
      <c r="L405">
        <v>0</v>
      </c>
      <c r="M405" t="s">
        <v>1407</v>
      </c>
    </row>
    <row r="406" spans="1:14" x14ac:dyDescent="0.35">
      <c r="A406" t="s">
        <v>1605</v>
      </c>
      <c r="B406" s="12" t="s">
        <v>1417</v>
      </c>
      <c r="C406">
        <v>8</v>
      </c>
      <c r="D406" t="s">
        <v>451</v>
      </c>
      <c r="E406" t="s">
        <v>1418</v>
      </c>
      <c r="F406" t="s">
        <v>715</v>
      </c>
      <c r="G406" t="s">
        <v>1419</v>
      </c>
      <c r="H406">
        <v>100</v>
      </c>
      <c r="I406" t="s">
        <v>476</v>
      </c>
      <c r="J406" t="s">
        <v>47</v>
      </c>
      <c r="K406" t="s">
        <v>271</v>
      </c>
      <c r="L406">
        <v>0</v>
      </c>
      <c r="M406" t="s">
        <v>32</v>
      </c>
    </row>
    <row r="407" spans="1:14" x14ac:dyDescent="0.35">
      <c r="A407" t="s">
        <v>1605</v>
      </c>
      <c r="B407" s="12" t="s">
        <v>1425</v>
      </c>
      <c r="C407">
        <v>8</v>
      </c>
      <c r="D407" t="s">
        <v>451</v>
      </c>
      <c r="E407" t="s">
        <v>1426</v>
      </c>
      <c r="F407" t="s">
        <v>1427</v>
      </c>
      <c r="G407" t="s">
        <v>1419</v>
      </c>
      <c r="H407">
        <v>100</v>
      </c>
      <c r="I407" t="s">
        <v>476</v>
      </c>
      <c r="J407" t="s">
        <v>47</v>
      </c>
      <c r="K407" t="s">
        <v>271</v>
      </c>
      <c r="L407">
        <v>0</v>
      </c>
      <c r="M407" t="s">
        <v>32</v>
      </c>
      <c r="N407" t="s">
        <v>1391</v>
      </c>
    </row>
    <row r="408" spans="1:14" x14ac:dyDescent="0.35">
      <c r="A408" t="s">
        <v>1605</v>
      </c>
      <c r="B408" s="12" t="s">
        <v>1428</v>
      </c>
      <c r="C408">
        <v>2</v>
      </c>
      <c r="D408" t="s">
        <v>28</v>
      </c>
      <c r="E408" t="s">
        <v>1431</v>
      </c>
      <c r="G408" t="s">
        <v>1432</v>
      </c>
      <c r="H408">
        <v>200</v>
      </c>
      <c r="I408" t="s">
        <v>476</v>
      </c>
      <c r="J408" t="s">
        <v>47</v>
      </c>
      <c r="K408" t="s">
        <v>160</v>
      </c>
      <c r="L408">
        <v>0</v>
      </c>
      <c r="M408" t="s">
        <v>1407</v>
      </c>
    </row>
    <row r="409" spans="1:14" x14ac:dyDescent="0.35">
      <c r="A409" t="s">
        <v>1605</v>
      </c>
      <c r="B409" s="12">
        <v>44845</v>
      </c>
      <c r="C409">
        <v>4</v>
      </c>
      <c r="D409" t="s">
        <v>259</v>
      </c>
      <c r="E409" t="s">
        <v>1486</v>
      </c>
      <c r="G409" t="s">
        <v>1321</v>
      </c>
      <c r="H409">
        <v>5</v>
      </c>
      <c r="I409">
        <v>3</v>
      </c>
      <c r="J409" t="s">
        <v>53</v>
      </c>
      <c r="K409" t="s">
        <v>327</v>
      </c>
      <c r="L409">
        <v>0</v>
      </c>
      <c r="M409" t="s">
        <v>1631</v>
      </c>
      <c r="N409" t="s">
        <v>1391</v>
      </c>
    </row>
    <row r="410" spans="1:14" x14ac:dyDescent="0.35">
      <c r="A410" t="s">
        <v>1605</v>
      </c>
      <c r="B410" s="12" t="s">
        <v>1491</v>
      </c>
      <c r="C410">
        <v>8</v>
      </c>
      <c r="D410" t="s">
        <v>451</v>
      </c>
      <c r="E410" t="s">
        <v>1492</v>
      </c>
      <c r="F410" t="s">
        <v>889</v>
      </c>
      <c r="G410" t="s">
        <v>1494</v>
      </c>
      <c r="H410">
        <v>200</v>
      </c>
      <c r="I410">
        <v>50</v>
      </c>
      <c r="J410" t="s">
        <v>47</v>
      </c>
      <c r="K410" t="s">
        <v>141</v>
      </c>
      <c r="L410">
        <v>0</v>
      </c>
      <c r="M410" t="s">
        <v>1632</v>
      </c>
      <c r="N410" t="s">
        <v>1386</v>
      </c>
    </row>
    <row r="411" spans="1:14" x14ac:dyDescent="0.35">
      <c r="A411" t="s">
        <v>1605</v>
      </c>
      <c r="B411" s="12" t="s">
        <v>1500</v>
      </c>
      <c r="C411">
        <v>8</v>
      </c>
      <c r="D411" t="s">
        <v>451</v>
      </c>
      <c r="E411" t="s">
        <v>1501</v>
      </c>
      <c r="F411" t="s">
        <v>789</v>
      </c>
      <c r="G411" t="s">
        <v>1494</v>
      </c>
      <c r="H411">
        <v>50</v>
      </c>
      <c r="I411">
        <v>30</v>
      </c>
      <c r="J411" t="s">
        <v>47</v>
      </c>
      <c r="K411" t="s">
        <v>327</v>
      </c>
      <c r="L411">
        <v>0</v>
      </c>
      <c r="M411" t="s">
        <v>1633</v>
      </c>
      <c r="N411" t="s">
        <v>32</v>
      </c>
    </row>
    <row r="412" spans="1:14" x14ac:dyDescent="0.35">
      <c r="A412" t="s">
        <v>1605</v>
      </c>
      <c r="B412" s="12" t="s">
        <v>1642</v>
      </c>
      <c r="C412">
        <v>2</v>
      </c>
      <c r="D412" t="s">
        <v>28</v>
      </c>
      <c r="E412" t="s">
        <v>1643</v>
      </c>
      <c r="G412" t="s">
        <v>1473</v>
      </c>
      <c r="H412">
        <v>1000</v>
      </c>
      <c r="I412" t="s">
        <v>476</v>
      </c>
      <c r="J412" t="s">
        <v>82</v>
      </c>
      <c r="K412" t="s">
        <v>160</v>
      </c>
      <c r="L412">
        <v>0</v>
      </c>
      <c r="M412" t="s">
        <v>1644</v>
      </c>
    </row>
    <row r="413" spans="1:14" x14ac:dyDescent="0.35">
      <c r="A413" t="s">
        <v>1605</v>
      </c>
      <c r="B413" s="12" t="s">
        <v>1642</v>
      </c>
      <c r="C413">
        <v>4</v>
      </c>
      <c r="D413" t="s">
        <v>451</v>
      </c>
      <c r="E413" t="s">
        <v>1645</v>
      </c>
      <c r="G413" t="s">
        <v>1473</v>
      </c>
      <c r="H413">
        <v>750</v>
      </c>
      <c r="I413" t="s">
        <v>476</v>
      </c>
      <c r="J413" t="s">
        <v>82</v>
      </c>
      <c r="K413" t="s">
        <v>528</v>
      </c>
      <c r="L413">
        <v>0</v>
      </c>
    </row>
    <row r="414" spans="1:14" x14ac:dyDescent="0.35">
      <c r="A414" t="s">
        <v>1605</v>
      </c>
      <c r="B414" s="12" t="s">
        <v>1428</v>
      </c>
      <c r="C414">
        <v>8</v>
      </c>
      <c r="D414" t="s">
        <v>153</v>
      </c>
      <c r="E414" t="s">
        <v>1429</v>
      </c>
      <c r="G414" t="s">
        <v>1394</v>
      </c>
      <c r="H414">
        <v>100</v>
      </c>
      <c r="I414" t="s">
        <v>476</v>
      </c>
      <c r="J414" t="s">
        <v>47</v>
      </c>
      <c r="K414" t="s">
        <v>160</v>
      </c>
      <c r="L414">
        <v>0</v>
      </c>
      <c r="N414" t="s">
        <v>155</v>
      </c>
    </row>
    <row r="415" spans="1:14" x14ac:dyDescent="0.35">
      <c r="A415" t="s">
        <v>1605</v>
      </c>
      <c r="B415" s="12" t="s">
        <v>1642</v>
      </c>
      <c r="C415">
        <v>2</v>
      </c>
      <c r="D415" t="s">
        <v>153</v>
      </c>
      <c r="E415" t="s">
        <v>1646</v>
      </c>
      <c r="G415" t="s">
        <v>1473</v>
      </c>
      <c r="H415">
        <v>1000</v>
      </c>
      <c r="I415" t="s">
        <v>476</v>
      </c>
      <c r="J415" t="s">
        <v>82</v>
      </c>
      <c r="K415" t="s">
        <v>160</v>
      </c>
    </row>
    <row r="416" spans="1:14" x14ac:dyDescent="0.35">
      <c r="A416" t="s">
        <v>1605</v>
      </c>
      <c r="B416" s="12" t="s">
        <v>443</v>
      </c>
      <c r="C416">
        <v>4</v>
      </c>
      <c r="D416" t="s">
        <v>153</v>
      </c>
      <c r="E416" t="s">
        <v>1647</v>
      </c>
      <c r="G416" t="s">
        <v>1473</v>
      </c>
      <c r="H416">
        <v>1500</v>
      </c>
      <c r="I416">
        <v>3</v>
      </c>
      <c r="J416" t="s">
        <v>82</v>
      </c>
      <c r="K416" t="s">
        <v>528</v>
      </c>
    </row>
    <row r="417" spans="1:14" x14ac:dyDescent="0.35">
      <c r="A417" t="s">
        <v>1779</v>
      </c>
      <c r="B417" s="12">
        <v>44176</v>
      </c>
      <c r="C417">
        <v>2</v>
      </c>
      <c r="D417" t="s">
        <v>451</v>
      </c>
      <c r="E417" t="s">
        <v>1780</v>
      </c>
      <c r="F417" t="s">
        <v>33</v>
      </c>
      <c r="G417" t="s">
        <v>610</v>
      </c>
      <c r="H417">
        <v>32</v>
      </c>
      <c r="I417">
        <v>14</v>
      </c>
      <c r="J417" t="s">
        <v>40</v>
      </c>
      <c r="K417" t="s">
        <v>461</v>
      </c>
      <c r="N417" t="s">
        <v>1228</v>
      </c>
    </row>
    <row r="418" spans="1:14" x14ac:dyDescent="0.35">
      <c r="A418" t="s">
        <v>1779</v>
      </c>
      <c r="B418" s="12">
        <v>44180</v>
      </c>
      <c r="C418">
        <v>2</v>
      </c>
      <c r="D418" t="s">
        <v>259</v>
      </c>
      <c r="E418" t="s">
        <v>1781</v>
      </c>
      <c r="F418" t="s">
        <v>786</v>
      </c>
      <c r="G418" t="s">
        <v>610</v>
      </c>
      <c r="H418">
        <v>9</v>
      </c>
      <c r="I418">
        <v>9</v>
      </c>
      <c r="J418" t="s">
        <v>40</v>
      </c>
      <c r="K418" t="s">
        <v>461</v>
      </c>
      <c r="N418" t="s">
        <v>1228</v>
      </c>
    </row>
    <row r="419" spans="1:14" x14ac:dyDescent="0.35">
      <c r="A419" t="s">
        <v>1779</v>
      </c>
      <c r="B419" s="12">
        <v>44208</v>
      </c>
      <c r="C419">
        <v>2</v>
      </c>
      <c r="D419" t="s">
        <v>259</v>
      </c>
      <c r="E419" t="s">
        <v>1782</v>
      </c>
      <c r="F419" t="s">
        <v>33</v>
      </c>
      <c r="G419" t="s">
        <v>610</v>
      </c>
      <c r="H419">
        <v>36</v>
      </c>
      <c r="I419">
        <v>16</v>
      </c>
      <c r="J419" t="s">
        <v>40</v>
      </c>
      <c r="K419" t="s">
        <v>461</v>
      </c>
      <c r="N419" t="s">
        <v>1228</v>
      </c>
    </row>
    <row r="420" spans="1:14" x14ac:dyDescent="0.35">
      <c r="A420" t="s">
        <v>1779</v>
      </c>
      <c r="B420" s="12">
        <v>44220</v>
      </c>
      <c r="C420">
        <v>2</v>
      </c>
      <c r="D420" t="s">
        <v>259</v>
      </c>
      <c r="E420" t="s">
        <v>1783</v>
      </c>
      <c r="F420" t="s">
        <v>33</v>
      </c>
      <c r="G420" t="s">
        <v>610</v>
      </c>
      <c r="H420">
        <v>32</v>
      </c>
      <c r="I420">
        <v>15</v>
      </c>
      <c r="J420" t="s">
        <v>40</v>
      </c>
      <c r="K420" t="s">
        <v>461</v>
      </c>
      <c r="N420" t="s">
        <v>1228</v>
      </c>
    </row>
    <row r="421" spans="1:14" x14ac:dyDescent="0.35">
      <c r="A421" t="s">
        <v>1779</v>
      </c>
      <c r="B421" s="12">
        <v>44331</v>
      </c>
      <c r="C421">
        <v>2</v>
      </c>
      <c r="D421" t="s">
        <v>259</v>
      </c>
      <c r="E421" t="s">
        <v>1784</v>
      </c>
      <c r="F421" t="s">
        <v>33</v>
      </c>
      <c r="G421" t="s">
        <v>610</v>
      </c>
      <c r="H421">
        <v>15</v>
      </c>
      <c r="I421">
        <v>9</v>
      </c>
      <c r="J421" t="s">
        <v>40</v>
      </c>
      <c r="K421" t="s">
        <v>461</v>
      </c>
      <c r="N421" t="s">
        <v>1228</v>
      </c>
    </row>
    <row r="422" spans="1:14" x14ac:dyDescent="0.35">
      <c r="A422" t="s">
        <v>1779</v>
      </c>
      <c r="B422" s="12">
        <v>44331</v>
      </c>
      <c r="C422">
        <v>2</v>
      </c>
      <c r="D422" t="s">
        <v>259</v>
      </c>
      <c r="E422" t="s">
        <v>1785</v>
      </c>
      <c r="F422" t="s">
        <v>33</v>
      </c>
      <c r="G422" t="s">
        <v>610</v>
      </c>
      <c r="H422">
        <v>21</v>
      </c>
      <c r="I422">
        <v>10</v>
      </c>
      <c r="J422" t="s">
        <v>40</v>
      </c>
      <c r="K422" t="s">
        <v>461</v>
      </c>
      <c r="N422" t="s">
        <v>1228</v>
      </c>
    </row>
    <row r="423" spans="1:14" x14ac:dyDescent="0.35">
      <c r="A423" t="s">
        <v>1779</v>
      </c>
      <c r="B423" s="12">
        <v>44547</v>
      </c>
      <c r="C423">
        <v>2</v>
      </c>
      <c r="D423" t="s">
        <v>451</v>
      </c>
      <c r="E423" t="s">
        <v>1786</v>
      </c>
      <c r="F423" t="s">
        <v>33</v>
      </c>
      <c r="G423" t="s">
        <v>610</v>
      </c>
      <c r="H423">
        <v>19</v>
      </c>
      <c r="I423">
        <v>11</v>
      </c>
      <c r="J423" t="s">
        <v>40</v>
      </c>
      <c r="K423" t="s">
        <v>461</v>
      </c>
      <c r="N423" t="s">
        <v>1228</v>
      </c>
    </row>
    <row r="424" spans="1:14" x14ac:dyDescent="0.35">
      <c r="A424" t="s">
        <v>1779</v>
      </c>
      <c r="B424" s="12">
        <v>44627</v>
      </c>
      <c r="D424" t="s">
        <v>114</v>
      </c>
      <c r="E424" t="s">
        <v>1787</v>
      </c>
      <c r="F424" t="s">
        <v>33</v>
      </c>
      <c r="G424" t="s">
        <v>648</v>
      </c>
      <c r="H424">
        <v>75</v>
      </c>
      <c r="I424">
        <v>17</v>
      </c>
      <c r="J424" t="s">
        <v>40</v>
      </c>
      <c r="K424" t="s">
        <v>461</v>
      </c>
      <c r="N424" t="s">
        <v>1788</v>
      </c>
    </row>
    <row r="425" spans="1:14" x14ac:dyDescent="0.35">
      <c r="A425" t="s">
        <v>1779</v>
      </c>
      <c r="B425" s="12">
        <v>44652</v>
      </c>
      <c r="C425">
        <v>2</v>
      </c>
      <c r="D425" t="s">
        <v>451</v>
      </c>
      <c r="E425" t="s">
        <v>1789</v>
      </c>
      <c r="F425" t="s">
        <v>786</v>
      </c>
      <c r="G425" t="s">
        <v>610</v>
      </c>
      <c r="H425">
        <v>47</v>
      </c>
      <c r="I425">
        <v>21</v>
      </c>
      <c r="J425" t="s">
        <v>40</v>
      </c>
      <c r="K425" t="s">
        <v>461</v>
      </c>
      <c r="N425" t="s">
        <v>1228</v>
      </c>
    </row>
    <row r="426" spans="1:14" x14ac:dyDescent="0.35">
      <c r="A426" t="s">
        <v>1779</v>
      </c>
      <c r="B426" s="12">
        <v>44652</v>
      </c>
      <c r="C426">
        <v>2</v>
      </c>
      <c r="D426" t="s">
        <v>451</v>
      </c>
      <c r="E426" t="s">
        <v>1790</v>
      </c>
      <c r="F426" t="s">
        <v>33</v>
      </c>
      <c r="G426" t="s">
        <v>610</v>
      </c>
      <c r="H426">
        <v>31</v>
      </c>
      <c r="I426">
        <v>18</v>
      </c>
      <c r="J426" t="s">
        <v>40</v>
      </c>
      <c r="K426" t="s">
        <v>461</v>
      </c>
      <c r="N426" t="s">
        <v>1228</v>
      </c>
    </row>
    <row r="427" spans="1:14" x14ac:dyDescent="0.35">
      <c r="A427" t="s">
        <v>1779</v>
      </c>
      <c r="B427" s="12">
        <v>44659</v>
      </c>
      <c r="C427">
        <v>2</v>
      </c>
      <c r="D427" t="s">
        <v>451</v>
      </c>
      <c r="E427" t="s">
        <v>1791</v>
      </c>
      <c r="F427" t="s">
        <v>33</v>
      </c>
      <c r="G427" t="s">
        <v>610</v>
      </c>
      <c r="H427">
        <v>24</v>
      </c>
      <c r="I427">
        <v>16</v>
      </c>
      <c r="J427" t="s">
        <v>40</v>
      </c>
      <c r="K427" t="s">
        <v>461</v>
      </c>
      <c r="N427" t="s">
        <v>1228</v>
      </c>
    </row>
    <row r="428" spans="1:14" x14ac:dyDescent="0.35">
      <c r="A428" t="s">
        <v>1779</v>
      </c>
      <c r="B428" s="12">
        <v>44683</v>
      </c>
      <c r="C428">
        <v>2</v>
      </c>
      <c r="D428" t="s">
        <v>251</v>
      </c>
      <c r="E428" t="s">
        <v>1792</v>
      </c>
      <c r="F428" t="s">
        <v>33</v>
      </c>
      <c r="G428" t="s">
        <v>610</v>
      </c>
      <c r="H428">
        <v>9</v>
      </c>
      <c r="I428">
        <v>4</v>
      </c>
      <c r="J428" t="s">
        <v>40</v>
      </c>
      <c r="K428" t="s">
        <v>461</v>
      </c>
      <c r="N428" t="s">
        <v>1228</v>
      </c>
    </row>
    <row r="429" spans="1:14" x14ac:dyDescent="0.35">
      <c r="A429" t="s">
        <v>1779</v>
      </c>
      <c r="B429" s="12">
        <v>44686</v>
      </c>
      <c r="C429">
        <v>2</v>
      </c>
      <c r="D429" t="s">
        <v>251</v>
      </c>
      <c r="E429" t="s">
        <v>1792</v>
      </c>
      <c r="F429" t="s">
        <v>33</v>
      </c>
      <c r="G429" t="s">
        <v>610</v>
      </c>
      <c r="H429">
        <v>9</v>
      </c>
      <c r="I429">
        <v>4</v>
      </c>
      <c r="J429" t="s">
        <v>40</v>
      </c>
      <c r="K429" t="s">
        <v>461</v>
      </c>
      <c r="N429" t="s">
        <v>1228</v>
      </c>
    </row>
    <row r="430" spans="1:14" x14ac:dyDescent="0.35">
      <c r="A430" t="s">
        <v>1779</v>
      </c>
      <c r="B430" s="12">
        <v>44713</v>
      </c>
      <c r="C430">
        <v>4</v>
      </c>
      <c r="D430" t="s">
        <v>251</v>
      </c>
      <c r="E430" t="s">
        <v>1793</v>
      </c>
      <c r="F430" t="s">
        <v>33</v>
      </c>
      <c r="G430" t="s">
        <v>610</v>
      </c>
      <c r="H430">
        <v>14</v>
      </c>
      <c r="I430">
        <v>5</v>
      </c>
      <c r="J430" t="s">
        <v>40</v>
      </c>
      <c r="K430" t="s">
        <v>461</v>
      </c>
      <c r="N430" t="s">
        <v>1228</v>
      </c>
    </row>
    <row r="431" spans="1:14" x14ac:dyDescent="0.35">
      <c r="A431" t="s">
        <v>1779</v>
      </c>
      <c r="B431" s="12">
        <v>44713</v>
      </c>
      <c r="D431" t="s">
        <v>114</v>
      </c>
      <c r="E431" t="s">
        <v>1794</v>
      </c>
      <c r="F431" t="s">
        <v>33</v>
      </c>
      <c r="G431" t="s">
        <v>648</v>
      </c>
      <c r="H431">
        <v>32</v>
      </c>
      <c r="I431">
        <v>15</v>
      </c>
      <c r="J431" t="s">
        <v>40</v>
      </c>
      <c r="K431" t="s">
        <v>461</v>
      </c>
      <c r="N431" t="s">
        <v>1788</v>
      </c>
    </row>
    <row r="432" spans="1:14" x14ac:dyDescent="0.35">
      <c r="A432" t="s">
        <v>1779</v>
      </c>
      <c r="B432" s="12">
        <v>44806</v>
      </c>
      <c r="C432">
        <v>4</v>
      </c>
      <c r="D432" t="s">
        <v>251</v>
      </c>
      <c r="E432" t="s">
        <v>1793</v>
      </c>
      <c r="F432" t="s">
        <v>33</v>
      </c>
      <c r="G432" t="s">
        <v>610</v>
      </c>
      <c r="H432">
        <v>10</v>
      </c>
      <c r="I432">
        <v>3</v>
      </c>
      <c r="J432" t="s">
        <v>40</v>
      </c>
      <c r="K432" t="s">
        <v>461</v>
      </c>
      <c r="N432" t="s">
        <v>1228</v>
      </c>
    </row>
    <row r="433" spans="1:14" x14ac:dyDescent="0.35">
      <c r="A433" t="s">
        <v>1779</v>
      </c>
      <c r="B433" s="12">
        <v>44813</v>
      </c>
      <c r="C433">
        <v>3</v>
      </c>
      <c r="D433" t="s">
        <v>37</v>
      </c>
      <c r="E433" t="s">
        <v>1795</v>
      </c>
      <c r="F433" t="s">
        <v>786</v>
      </c>
      <c r="G433" t="s">
        <v>610</v>
      </c>
      <c r="H433">
        <v>18</v>
      </c>
      <c r="I433">
        <v>7</v>
      </c>
      <c r="J433" t="s">
        <v>40</v>
      </c>
      <c r="K433" t="s">
        <v>461</v>
      </c>
      <c r="N433" t="s">
        <v>1228</v>
      </c>
    </row>
    <row r="434" spans="1:14" x14ac:dyDescent="0.35">
      <c r="A434" t="s">
        <v>1779</v>
      </c>
      <c r="B434" s="12">
        <v>44813</v>
      </c>
      <c r="D434" t="s">
        <v>114</v>
      </c>
      <c r="E434" t="s">
        <v>1796</v>
      </c>
      <c r="F434" t="s">
        <v>33</v>
      </c>
      <c r="G434" t="s">
        <v>648</v>
      </c>
      <c r="H434">
        <v>94</v>
      </c>
      <c r="I434">
        <v>21</v>
      </c>
      <c r="J434" t="s">
        <v>40</v>
      </c>
      <c r="K434" t="s">
        <v>461</v>
      </c>
      <c r="N434" t="s">
        <v>1788</v>
      </c>
    </row>
    <row r="435" spans="1:14" x14ac:dyDescent="0.35">
      <c r="A435" t="s">
        <v>1779</v>
      </c>
      <c r="B435" s="12">
        <v>44820</v>
      </c>
      <c r="C435">
        <v>4</v>
      </c>
      <c r="D435" t="s">
        <v>251</v>
      </c>
      <c r="E435" t="s">
        <v>1797</v>
      </c>
      <c r="F435" t="s">
        <v>786</v>
      </c>
      <c r="G435" t="s">
        <v>610</v>
      </c>
      <c r="H435">
        <v>11</v>
      </c>
      <c r="I435">
        <v>3</v>
      </c>
      <c r="J435" t="s">
        <v>40</v>
      </c>
      <c r="K435" t="s">
        <v>461</v>
      </c>
      <c r="N435" t="s">
        <v>1228</v>
      </c>
    </row>
    <row r="436" spans="1:14" x14ac:dyDescent="0.35">
      <c r="A436" t="s">
        <v>1779</v>
      </c>
      <c r="B436" s="12">
        <v>44837</v>
      </c>
      <c r="C436">
        <v>1</v>
      </c>
      <c r="D436" t="s">
        <v>37</v>
      </c>
      <c r="E436" t="s">
        <v>1798</v>
      </c>
      <c r="F436" t="s">
        <v>33</v>
      </c>
      <c r="G436" t="s">
        <v>610</v>
      </c>
      <c r="H436">
        <v>16</v>
      </c>
      <c r="I436">
        <v>9</v>
      </c>
      <c r="J436" t="s">
        <v>40</v>
      </c>
      <c r="K436" t="s">
        <v>461</v>
      </c>
      <c r="N436" t="s">
        <v>1228</v>
      </c>
    </row>
    <row r="437" spans="1:14" x14ac:dyDescent="0.35">
      <c r="A437" t="s">
        <v>1779</v>
      </c>
      <c r="B437" s="12">
        <v>44837</v>
      </c>
      <c r="D437" t="s">
        <v>114</v>
      </c>
      <c r="E437" t="s">
        <v>1799</v>
      </c>
      <c r="F437" t="s">
        <v>33</v>
      </c>
      <c r="G437" t="s">
        <v>648</v>
      </c>
      <c r="H437">
        <v>94</v>
      </c>
      <c r="I437">
        <v>21</v>
      </c>
      <c r="J437" t="s">
        <v>40</v>
      </c>
      <c r="K437" t="s">
        <v>461</v>
      </c>
      <c r="N437" t="s">
        <v>1788</v>
      </c>
    </row>
    <row r="438" spans="1:14" x14ac:dyDescent="0.35">
      <c r="A438" t="s">
        <v>1779</v>
      </c>
      <c r="B438" s="12">
        <v>44869</v>
      </c>
      <c r="C438">
        <v>1</v>
      </c>
      <c r="D438" t="s">
        <v>37</v>
      </c>
      <c r="E438" t="s">
        <v>1800</v>
      </c>
      <c r="F438" t="s">
        <v>33</v>
      </c>
      <c r="G438" t="s">
        <v>610</v>
      </c>
      <c r="H438">
        <v>13</v>
      </c>
      <c r="I438">
        <v>9</v>
      </c>
      <c r="J438" t="s">
        <v>40</v>
      </c>
      <c r="K438" t="s">
        <v>461</v>
      </c>
      <c r="N438" t="s">
        <v>1228</v>
      </c>
    </row>
    <row r="439" spans="1:14" x14ac:dyDescent="0.35">
      <c r="A439" t="s">
        <v>1779</v>
      </c>
      <c r="B439" s="12">
        <v>44995</v>
      </c>
      <c r="C439">
        <v>1</v>
      </c>
      <c r="D439" t="s">
        <v>37</v>
      </c>
      <c r="E439" t="s">
        <v>1801</v>
      </c>
      <c r="F439" t="s">
        <v>33</v>
      </c>
      <c r="G439" t="s">
        <v>610</v>
      </c>
      <c r="H439">
        <v>15</v>
      </c>
      <c r="I439">
        <v>8</v>
      </c>
      <c r="J439" t="s">
        <v>40</v>
      </c>
      <c r="K439" t="s">
        <v>461</v>
      </c>
      <c r="N439" t="s">
        <v>1228</v>
      </c>
    </row>
    <row r="440" spans="1:14" x14ac:dyDescent="0.35">
      <c r="A440" t="s">
        <v>1779</v>
      </c>
      <c r="B440" s="12">
        <v>44995</v>
      </c>
      <c r="D440" t="s">
        <v>114</v>
      </c>
      <c r="E440" t="s">
        <v>1802</v>
      </c>
      <c r="F440" t="s">
        <v>33</v>
      </c>
      <c r="G440" t="s">
        <v>648</v>
      </c>
      <c r="H440">
        <v>112</v>
      </c>
      <c r="I440">
        <v>21</v>
      </c>
      <c r="J440" t="s">
        <v>40</v>
      </c>
      <c r="K440" t="s">
        <v>461</v>
      </c>
      <c r="N440" t="s">
        <v>1788</v>
      </c>
    </row>
    <row r="441" spans="1:14" x14ac:dyDescent="0.35">
      <c r="A441" t="s">
        <v>1779</v>
      </c>
      <c r="B441" s="12">
        <v>45023</v>
      </c>
      <c r="C441">
        <v>1</v>
      </c>
      <c r="D441" t="s">
        <v>37</v>
      </c>
      <c r="E441" t="s">
        <v>1803</v>
      </c>
      <c r="F441" t="s">
        <v>786</v>
      </c>
      <c r="G441" t="s">
        <v>1804</v>
      </c>
      <c r="H441">
        <v>18</v>
      </c>
      <c r="I441">
        <v>9</v>
      </c>
      <c r="J441" t="s">
        <v>40</v>
      </c>
      <c r="K441" t="s">
        <v>461</v>
      </c>
      <c r="N441" t="s">
        <v>1228</v>
      </c>
    </row>
    <row r="442" spans="1:14" x14ac:dyDescent="0.35">
      <c r="A442" t="s">
        <v>1779</v>
      </c>
      <c r="B442" s="12">
        <v>45072</v>
      </c>
      <c r="C442">
        <v>1</v>
      </c>
      <c r="D442" t="s">
        <v>37</v>
      </c>
      <c r="E442" t="s">
        <v>1805</v>
      </c>
      <c r="F442" t="s">
        <v>33</v>
      </c>
      <c r="G442" t="s">
        <v>610</v>
      </c>
      <c r="H442">
        <v>12</v>
      </c>
      <c r="I442">
        <v>7</v>
      </c>
      <c r="J442" t="s">
        <v>40</v>
      </c>
      <c r="K442" t="s">
        <v>461</v>
      </c>
      <c r="N442" t="s">
        <v>1228</v>
      </c>
    </row>
    <row r="443" spans="1:14" x14ac:dyDescent="0.35">
      <c r="A443" t="s">
        <v>1779</v>
      </c>
      <c r="B443" s="12">
        <v>45072</v>
      </c>
      <c r="D443" t="s">
        <v>114</v>
      </c>
      <c r="E443" t="s">
        <v>1806</v>
      </c>
      <c r="F443" t="s">
        <v>33</v>
      </c>
      <c r="G443" t="s">
        <v>648</v>
      </c>
      <c r="H443">
        <v>120</v>
      </c>
      <c r="I443">
        <v>23</v>
      </c>
      <c r="J443" t="s">
        <v>40</v>
      </c>
      <c r="K443" t="s">
        <v>461</v>
      </c>
      <c r="N443" t="s">
        <v>1788</v>
      </c>
    </row>
    <row r="444" spans="1:14" x14ac:dyDescent="0.35">
      <c r="A444" t="s">
        <v>1779</v>
      </c>
      <c r="B444" s="12">
        <v>45163</v>
      </c>
      <c r="C444">
        <v>2</v>
      </c>
      <c r="D444" t="s">
        <v>37</v>
      </c>
      <c r="E444" t="s">
        <v>1807</v>
      </c>
      <c r="F444" t="s">
        <v>786</v>
      </c>
      <c r="G444" t="s">
        <v>1804</v>
      </c>
      <c r="H444">
        <v>24</v>
      </c>
      <c r="I444">
        <v>12</v>
      </c>
      <c r="J444" t="s">
        <v>40</v>
      </c>
      <c r="K444" t="s">
        <v>461</v>
      </c>
      <c r="N444" t="s">
        <v>1228</v>
      </c>
    </row>
    <row r="445" spans="1:14" x14ac:dyDescent="0.35">
      <c r="A445" t="s">
        <v>1779</v>
      </c>
      <c r="B445" s="12">
        <v>45163</v>
      </c>
      <c r="D445" t="s">
        <v>114</v>
      </c>
      <c r="E445" t="s">
        <v>1808</v>
      </c>
      <c r="F445" t="s">
        <v>33</v>
      </c>
      <c r="G445" t="s">
        <v>648</v>
      </c>
      <c r="H445">
        <v>125</v>
      </c>
      <c r="I445">
        <v>24</v>
      </c>
      <c r="J445" t="s">
        <v>40</v>
      </c>
      <c r="K445" t="s">
        <v>461</v>
      </c>
      <c r="N445" t="s">
        <v>1788</v>
      </c>
    </row>
    <row r="446" spans="1:14" x14ac:dyDescent="0.35">
      <c r="A446" t="s">
        <v>1779</v>
      </c>
      <c r="B446" s="12">
        <v>45163</v>
      </c>
      <c r="D446" t="s">
        <v>114</v>
      </c>
      <c r="E446" t="s">
        <v>1810</v>
      </c>
      <c r="F446" t="s">
        <v>33</v>
      </c>
      <c r="G446" t="s">
        <v>648</v>
      </c>
      <c r="H446">
        <v>46</v>
      </c>
      <c r="I446">
        <v>17</v>
      </c>
      <c r="J446" t="s">
        <v>40</v>
      </c>
      <c r="K446" t="s">
        <v>461</v>
      </c>
      <c r="N446" t="s">
        <v>1788</v>
      </c>
    </row>
    <row r="447" spans="1:14" x14ac:dyDescent="0.35">
      <c r="A447" t="s">
        <v>1779</v>
      </c>
      <c r="B447" s="12">
        <v>44270</v>
      </c>
      <c r="D447" t="s">
        <v>28</v>
      </c>
      <c r="E447" t="s">
        <v>1811</v>
      </c>
      <c r="F447" t="s">
        <v>33</v>
      </c>
      <c r="G447" t="s">
        <v>248</v>
      </c>
      <c r="J447" t="s">
        <v>33</v>
      </c>
      <c r="K447" t="s">
        <v>160</v>
      </c>
      <c r="M447">
        <v>350</v>
      </c>
      <c r="N447" t="s">
        <v>571</v>
      </c>
    </row>
    <row r="448" spans="1:14" x14ac:dyDescent="0.35">
      <c r="A448" t="s">
        <v>1779</v>
      </c>
      <c r="B448" s="12">
        <v>44356</v>
      </c>
      <c r="D448" t="s">
        <v>28</v>
      </c>
      <c r="E448" t="s">
        <v>1812</v>
      </c>
      <c r="F448" t="s">
        <v>33</v>
      </c>
      <c r="G448" t="s">
        <v>248</v>
      </c>
      <c r="J448" t="s">
        <v>33</v>
      </c>
      <c r="K448" t="s">
        <v>160</v>
      </c>
      <c r="M448">
        <v>325</v>
      </c>
      <c r="N448" t="s">
        <v>571</v>
      </c>
    </row>
    <row r="449" spans="1:14" x14ac:dyDescent="0.35">
      <c r="A449" t="s">
        <v>1779</v>
      </c>
      <c r="B449" s="12">
        <v>44445</v>
      </c>
      <c r="D449" t="s">
        <v>28</v>
      </c>
      <c r="E449" t="s">
        <v>1813</v>
      </c>
      <c r="F449" t="s">
        <v>33</v>
      </c>
      <c r="G449" t="s">
        <v>248</v>
      </c>
      <c r="J449" t="s">
        <v>33</v>
      </c>
      <c r="K449" t="s">
        <v>160</v>
      </c>
      <c r="M449">
        <v>300</v>
      </c>
      <c r="N449" t="s">
        <v>571</v>
      </c>
    </row>
    <row r="450" spans="1:14" x14ac:dyDescent="0.35">
      <c r="A450" t="s">
        <v>1779</v>
      </c>
      <c r="B450" s="12">
        <v>44479</v>
      </c>
      <c r="D450" t="s">
        <v>28</v>
      </c>
      <c r="E450" t="s">
        <v>1814</v>
      </c>
      <c r="F450" t="s">
        <v>33</v>
      </c>
      <c r="G450" t="s">
        <v>1815</v>
      </c>
      <c r="J450" t="s">
        <v>33</v>
      </c>
      <c r="K450" t="s">
        <v>160</v>
      </c>
      <c r="M450">
        <v>300</v>
      </c>
      <c r="N450" t="s">
        <v>571</v>
      </c>
    </row>
    <row r="451" spans="1:14" x14ac:dyDescent="0.35">
      <c r="A451" t="s">
        <v>1779</v>
      </c>
      <c r="B451" s="12">
        <v>44704</v>
      </c>
      <c r="D451" t="s">
        <v>28</v>
      </c>
      <c r="E451" t="s">
        <v>1816</v>
      </c>
      <c r="F451" t="s">
        <v>33</v>
      </c>
      <c r="G451" t="s">
        <v>1815</v>
      </c>
      <c r="J451" t="s">
        <v>33</v>
      </c>
      <c r="K451" t="s">
        <v>160</v>
      </c>
      <c r="M451">
        <v>250</v>
      </c>
      <c r="N451" t="s">
        <v>571</v>
      </c>
    </row>
    <row r="452" spans="1:14" x14ac:dyDescent="0.35">
      <c r="A452" t="s">
        <v>1779</v>
      </c>
      <c r="B452" s="12">
        <v>44858</v>
      </c>
      <c r="D452" t="s">
        <v>28</v>
      </c>
      <c r="E452" t="s">
        <v>1817</v>
      </c>
      <c r="F452" t="s">
        <v>33</v>
      </c>
      <c r="G452" t="s">
        <v>1818</v>
      </c>
      <c r="J452" t="s">
        <v>33</v>
      </c>
      <c r="K452" t="s">
        <v>160</v>
      </c>
      <c r="M452">
        <v>200</v>
      </c>
      <c r="N452" t="s">
        <v>571</v>
      </c>
    </row>
    <row r="453" spans="1:14" x14ac:dyDescent="0.35">
      <c r="A453" t="s">
        <v>1779</v>
      </c>
      <c r="B453" s="12">
        <v>45058</v>
      </c>
      <c r="D453" t="s">
        <v>28</v>
      </c>
      <c r="E453" t="s">
        <v>1819</v>
      </c>
      <c r="F453" t="s">
        <v>33</v>
      </c>
      <c r="G453" t="s">
        <v>1818</v>
      </c>
      <c r="J453" t="s">
        <v>33</v>
      </c>
      <c r="K453" t="s">
        <v>160</v>
      </c>
      <c r="M453">
        <v>150</v>
      </c>
      <c r="N453" t="s">
        <v>571</v>
      </c>
    </row>
    <row r="454" spans="1:14" x14ac:dyDescent="0.35">
      <c r="A454" t="s">
        <v>1779</v>
      </c>
      <c r="B454" s="12">
        <v>45257</v>
      </c>
      <c r="D454" t="s">
        <v>28</v>
      </c>
      <c r="E454" t="s">
        <v>1820</v>
      </c>
      <c r="F454" t="s">
        <v>33</v>
      </c>
      <c r="G454" t="s">
        <v>1818</v>
      </c>
      <c r="J454" t="s">
        <v>33</v>
      </c>
      <c r="K454" t="s">
        <v>160</v>
      </c>
      <c r="M454">
        <v>100</v>
      </c>
      <c r="N454" t="s">
        <v>571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EB7C-540A-4CB3-9624-513B0828D6F2}">
  <dimension ref="A1:Z287"/>
  <sheetViews>
    <sheetView tabSelected="1" topLeftCell="A166" workbookViewId="0">
      <selection activeCell="C288" sqref="C288"/>
    </sheetView>
  </sheetViews>
  <sheetFormatPr baseColWidth="10" defaultRowHeight="14.4" x14ac:dyDescent="0.35"/>
  <cols>
    <col min="2" max="2" width="13.21875" customWidth="1"/>
  </cols>
  <sheetData>
    <row r="1" spans="1:14" x14ac:dyDescent="0.35">
      <c r="A1" s="7" t="s">
        <v>950</v>
      </c>
      <c r="B1" s="3" t="s">
        <v>968</v>
      </c>
      <c r="C1" s="3">
        <v>2</v>
      </c>
      <c r="D1" s="3" t="s">
        <v>37</v>
      </c>
      <c r="E1" s="3" t="s">
        <v>969</v>
      </c>
      <c r="F1" s="3" t="s">
        <v>953</v>
      </c>
      <c r="G1" s="3" t="s">
        <v>954</v>
      </c>
      <c r="H1" s="3">
        <v>27</v>
      </c>
      <c r="I1" s="3">
        <v>26</v>
      </c>
      <c r="J1" s="3" t="s">
        <v>40</v>
      </c>
      <c r="K1" s="3" t="s">
        <v>141</v>
      </c>
      <c r="L1" s="3">
        <v>0</v>
      </c>
      <c r="M1" s="3"/>
      <c r="N1" s="5"/>
    </row>
    <row r="2" spans="1:14" x14ac:dyDescent="0.35">
      <c r="A2" s="8" t="s">
        <v>950</v>
      </c>
      <c r="B2" s="4" t="s">
        <v>970</v>
      </c>
      <c r="C2" s="4">
        <v>3</v>
      </c>
      <c r="D2" s="4" t="s">
        <v>37</v>
      </c>
      <c r="E2" s="4" t="s">
        <v>971</v>
      </c>
      <c r="F2" s="4" t="s">
        <v>953</v>
      </c>
      <c r="G2" s="4" t="s">
        <v>954</v>
      </c>
      <c r="H2" s="4">
        <v>19</v>
      </c>
      <c r="I2" s="4">
        <v>18</v>
      </c>
      <c r="J2" s="4" t="s">
        <v>40</v>
      </c>
      <c r="K2" s="4" t="s">
        <v>141</v>
      </c>
      <c r="L2" s="4">
        <v>0</v>
      </c>
      <c r="M2" s="4"/>
      <c r="N2" s="6"/>
    </row>
    <row r="3" spans="1:14" x14ac:dyDescent="0.35">
      <c r="A3" s="7" t="s">
        <v>950</v>
      </c>
      <c r="B3" s="3" t="s">
        <v>972</v>
      </c>
      <c r="C3" s="3">
        <v>3</v>
      </c>
      <c r="D3" s="3" t="s">
        <v>37</v>
      </c>
      <c r="E3" s="3" t="s">
        <v>952</v>
      </c>
      <c r="F3" s="3" t="s">
        <v>953</v>
      </c>
      <c r="G3" s="3" t="s">
        <v>954</v>
      </c>
      <c r="H3" s="3">
        <v>19</v>
      </c>
      <c r="I3" s="3">
        <v>18</v>
      </c>
      <c r="J3" s="3" t="s">
        <v>40</v>
      </c>
      <c r="K3" s="3" t="s">
        <v>141</v>
      </c>
      <c r="L3" s="3">
        <v>0</v>
      </c>
      <c r="M3" s="3"/>
      <c r="N3" s="5"/>
    </row>
    <row r="4" spans="1:14" x14ac:dyDescent="0.35">
      <c r="A4" s="8" t="s">
        <v>950</v>
      </c>
      <c r="B4" s="4" t="s">
        <v>973</v>
      </c>
      <c r="C4" s="4">
        <v>2</v>
      </c>
      <c r="D4" s="4" t="s">
        <v>37</v>
      </c>
      <c r="E4" s="4" t="s">
        <v>952</v>
      </c>
      <c r="F4" s="4" t="s">
        <v>953</v>
      </c>
      <c r="G4" s="4" t="s">
        <v>954</v>
      </c>
      <c r="H4" s="4">
        <v>19</v>
      </c>
      <c r="I4" s="4">
        <v>18</v>
      </c>
      <c r="J4" s="4" t="s">
        <v>40</v>
      </c>
      <c r="K4" s="4" t="s">
        <v>141</v>
      </c>
      <c r="L4" s="4">
        <v>0</v>
      </c>
      <c r="M4" s="4"/>
      <c r="N4" s="6"/>
    </row>
    <row r="5" spans="1:14" x14ac:dyDescent="0.35">
      <c r="A5" s="7" t="s">
        <v>950</v>
      </c>
      <c r="B5" s="3" t="s">
        <v>974</v>
      </c>
      <c r="C5" s="3">
        <v>3</v>
      </c>
      <c r="D5" s="3" t="s">
        <v>37</v>
      </c>
      <c r="E5" s="3" t="s">
        <v>952</v>
      </c>
      <c r="F5" s="3" t="s">
        <v>953</v>
      </c>
      <c r="G5" s="3" t="s">
        <v>954</v>
      </c>
      <c r="H5" s="3">
        <v>19</v>
      </c>
      <c r="I5" s="3">
        <v>18</v>
      </c>
      <c r="J5" s="3" t="s">
        <v>40</v>
      </c>
      <c r="K5" s="3" t="s">
        <v>141</v>
      </c>
      <c r="L5" s="3">
        <v>0</v>
      </c>
      <c r="M5" s="3"/>
      <c r="N5" s="5"/>
    </row>
    <row r="6" spans="1:14" x14ac:dyDescent="0.35">
      <c r="A6" s="8" t="s">
        <v>950</v>
      </c>
      <c r="B6" s="4" t="s">
        <v>975</v>
      </c>
      <c r="C6" s="4">
        <v>2</v>
      </c>
      <c r="D6" s="4" t="s">
        <v>37</v>
      </c>
      <c r="E6" s="4" t="s">
        <v>952</v>
      </c>
      <c r="F6" s="4" t="s">
        <v>953</v>
      </c>
      <c r="G6" s="4" t="s">
        <v>954</v>
      </c>
      <c r="H6" s="4">
        <v>27</v>
      </c>
      <c r="I6" s="4">
        <v>26</v>
      </c>
      <c r="J6" s="4" t="s">
        <v>40</v>
      </c>
      <c r="K6" s="4" t="s">
        <v>141</v>
      </c>
      <c r="L6" s="4">
        <v>0</v>
      </c>
      <c r="M6" s="4"/>
      <c r="N6" s="6"/>
    </row>
    <row r="7" spans="1:14" x14ac:dyDescent="0.35">
      <c r="A7" s="7" t="s">
        <v>950</v>
      </c>
      <c r="B7" s="3" t="s">
        <v>976</v>
      </c>
      <c r="C7" s="3">
        <v>2</v>
      </c>
      <c r="D7" s="3" t="s">
        <v>37</v>
      </c>
      <c r="E7" s="3" t="s">
        <v>952</v>
      </c>
      <c r="F7" s="3" t="s">
        <v>953</v>
      </c>
      <c r="G7" s="3" t="s">
        <v>954</v>
      </c>
      <c r="H7" s="3">
        <v>19</v>
      </c>
      <c r="I7" s="3">
        <v>18</v>
      </c>
      <c r="J7" s="3" t="s">
        <v>40</v>
      </c>
      <c r="K7" s="3" t="s">
        <v>141</v>
      </c>
      <c r="L7" s="3">
        <v>0</v>
      </c>
      <c r="M7" s="3"/>
      <c r="N7" s="5"/>
    </row>
    <row r="8" spans="1:14" x14ac:dyDescent="0.35">
      <c r="A8" s="8" t="s">
        <v>950</v>
      </c>
      <c r="B8" s="4" t="s">
        <v>977</v>
      </c>
      <c r="C8" s="4">
        <v>2</v>
      </c>
      <c r="D8" s="4" t="s">
        <v>37</v>
      </c>
      <c r="E8" s="4" t="s">
        <v>952</v>
      </c>
      <c r="F8" s="4" t="s">
        <v>953</v>
      </c>
      <c r="G8" s="4" t="s">
        <v>954</v>
      </c>
      <c r="H8" s="4">
        <v>19</v>
      </c>
      <c r="I8" s="4">
        <v>18</v>
      </c>
      <c r="J8" s="4" t="s">
        <v>40</v>
      </c>
      <c r="K8" s="4" t="s">
        <v>141</v>
      </c>
      <c r="L8" s="4">
        <v>0</v>
      </c>
      <c r="M8" s="4"/>
      <c r="N8" s="6"/>
    </row>
    <row r="9" spans="1:14" x14ac:dyDescent="0.35">
      <c r="A9" s="7" t="s">
        <v>950</v>
      </c>
      <c r="B9" s="3" t="s">
        <v>978</v>
      </c>
      <c r="C9" s="3">
        <v>3</v>
      </c>
      <c r="D9" s="3" t="s">
        <v>37</v>
      </c>
      <c r="E9" s="3" t="s">
        <v>952</v>
      </c>
      <c r="F9" s="3" t="s">
        <v>953</v>
      </c>
      <c r="G9" s="3" t="s">
        <v>954</v>
      </c>
      <c r="H9" s="3">
        <v>19</v>
      </c>
      <c r="I9" s="3">
        <v>18</v>
      </c>
      <c r="J9" s="3" t="s">
        <v>40</v>
      </c>
      <c r="K9" s="3" t="s">
        <v>141</v>
      </c>
      <c r="L9" s="3">
        <v>0</v>
      </c>
      <c r="M9" s="3"/>
      <c r="N9" s="5"/>
    </row>
    <row r="10" spans="1:14" x14ac:dyDescent="0.35">
      <c r="A10" s="7" t="s">
        <v>981</v>
      </c>
      <c r="B10" s="13">
        <v>45397</v>
      </c>
      <c r="C10" s="3">
        <v>8</v>
      </c>
      <c r="D10" s="3" t="s">
        <v>451</v>
      </c>
      <c r="E10" s="3" t="s">
        <v>985</v>
      </c>
      <c r="F10" s="3" t="s">
        <v>715</v>
      </c>
      <c r="G10" s="3" t="s">
        <v>987</v>
      </c>
      <c r="H10" s="3"/>
      <c r="I10" s="3"/>
      <c r="J10" s="3" t="s">
        <v>47</v>
      </c>
      <c r="K10" s="3" t="s">
        <v>461</v>
      </c>
      <c r="L10" s="3"/>
      <c r="M10" s="3"/>
      <c r="N10" s="3"/>
    </row>
    <row r="11" spans="1:14" x14ac:dyDescent="0.35">
      <c r="A11" s="8" t="s">
        <v>981</v>
      </c>
      <c r="B11" s="14">
        <v>45399</v>
      </c>
      <c r="C11" s="4"/>
      <c r="D11" s="4" t="s">
        <v>28</v>
      </c>
      <c r="E11" s="4" t="s">
        <v>988</v>
      </c>
      <c r="F11" s="4"/>
      <c r="G11" s="4" t="s">
        <v>989</v>
      </c>
      <c r="H11" s="4"/>
      <c r="I11" s="4"/>
      <c r="J11" s="4"/>
      <c r="K11" s="4" t="s">
        <v>160</v>
      </c>
      <c r="L11" s="4"/>
      <c r="M11" s="4" t="s">
        <v>990</v>
      </c>
      <c r="N11" s="4"/>
    </row>
    <row r="12" spans="1:14" x14ac:dyDescent="0.35">
      <c r="A12" s="7" t="s">
        <v>981</v>
      </c>
      <c r="B12" s="13">
        <v>45400</v>
      </c>
      <c r="C12" s="3"/>
      <c r="D12" s="3" t="s">
        <v>153</v>
      </c>
      <c r="E12" s="3" t="s">
        <v>991</v>
      </c>
      <c r="F12" s="3"/>
      <c r="G12" s="3" t="s">
        <v>992</v>
      </c>
      <c r="H12" s="3"/>
      <c r="I12" s="3"/>
      <c r="J12" s="3"/>
      <c r="K12" s="3" t="s">
        <v>160</v>
      </c>
      <c r="L12" s="3"/>
      <c r="M12" s="3" t="s">
        <v>993</v>
      </c>
      <c r="N12" s="3"/>
    </row>
    <row r="13" spans="1:14" x14ac:dyDescent="0.35">
      <c r="A13" s="8" t="s">
        <v>981</v>
      </c>
      <c r="B13" s="14">
        <v>45400</v>
      </c>
      <c r="C13" s="4"/>
      <c r="D13" s="4" t="s">
        <v>153</v>
      </c>
      <c r="E13" s="4" t="s">
        <v>991</v>
      </c>
      <c r="F13" s="4"/>
      <c r="G13" s="4" t="s">
        <v>994</v>
      </c>
      <c r="H13" s="4"/>
      <c r="I13" s="4"/>
      <c r="J13" s="4"/>
      <c r="K13" s="4" t="s">
        <v>160</v>
      </c>
      <c r="L13" s="4"/>
      <c r="M13" s="4" t="s">
        <v>995</v>
      </c>
      <c r="N13" s="4"/>
    </row>
    <row r="14" spans="1:14" x14ac:dyDescent="0.35">
      <c r="A14" s="7" t="s">
        <v>981</v>
      </c>
      <c r="B14" s="13">
        <v>45400</v>
      </c>
      <c r="C14" s="3"/>
      <c r="D14" s="3" t="s">
        <v>153</v>
      </c>
      <c r="E14" s="3" t="s">
        <v>991</v>
      </c>
      <c r="F14" s="3"/>
      <c r="G14" s="3" t="s">
        <v>996</v>
      </c>
      <c r="H14" s="3"/>
      <c r="I14" s="3"/>
      <c r="J14" s="3"/>
      <c r="K14" s="3" t="s">
        <v>160</v>
      </c>
      <c r="L14" s="3"/>
      <c r="M14" s="3" t="s">
        <v>997</v>
      </c>
      <c r="N14" s="3"/>
    </row>
    <row r="15" spans="1:14" x14ac:dyDescent="0.35">
      <c r="A15" s="8" t="s">
        <v>981</v>
      </c>
      <c r="B15" s="14">
        <v>45411</v>
      </c>
      <c r="C15" s="4"/>
      <c r="D15" s="4" t="s">
        <v>28</v>
      </c>
      <c r="E15" s="4" t="s">
        <v>998</v>
      </c>
      <c r="F15" s="4"/>
      <c r="G15" s="4" t="s">
        <v>999</v>
      </c>
      <c r="H15" s="4"/>
      <c r="I15" s="4"/>
      <c r="J15" s="4"/>
      <c r="K15" s="4" t="s">
        <v>160</v>
      </c>
      <c r="L15" s="4"/>
      <c r="M15" s="4" t="s">
        <v>1000</v>
      </c>
      <c r="N15" s="4"/>
    </row>
    <row r="16" spans="1:14" x14ac:dyDescent="0.35">
      <c r="A16" s="7" t="s">
        <v>981</v>
      </c>
      <c r="B16" s="13">
        <v>45427</v>
      </c>
      <c r="C16" s="3">
        <v>5</v>
      </c>
      <c r="D16" s="3" t="s">
        <v>251</v>
      </c>
      <c r="E16" s="3" t="s">
        <v>1001</v>
      </c>
      <c r="F16" s="3" t="s">
        <v>684</v>
      </c>
      <c r="G16" s="3" t="s">
        <v>1002</v>
      </c>
      <c r="H16" s="3"/>
      <c r="I16" s="3"/>
      <c r="J16" s="3" t="s">
        <v>40</v>
      </c>
      <c r="K16" s="3" t="s">
        <v>461</v>
      </c>
      <c r="L16" s="3"/>
      <c r="M16" s="3"/>
      <c r="N16" s="3"/>
    </row>
    <row r="17" spans="1:14" x14ac:dyDescent="0.35">
      <c r="A17" s="8" t="s">
        <v>981</v>
      </c>
      <c r="B17" s="14">
        <v>45435</v>
      </c>
      <c r="C17" s="4">
        <v>8</v>
      </c>
      <c r="D17" s="4" t="s">
        <v>37</v>
      </c>
      <c r="E17" s="4" t="s">
        <v>1003</v>
      </c>
      <c r="F17" s="4" t="s">
        <v>684</v>
      </c>
      <c r="G17" s="4" t="s">
        <v>1004</v>
      </c>
      <c r="H17" s="4"/>
      <c r="I17" s="4"/>
      <c r="J17" s="4" t="s">
        <v>40</v>
      </c>
      <c r="K17" s="4" t="s">
        <v>141</v>
      </c>
      <c r="L17" s="4"/>
      <c r="M17" s="4"/>
      <c r="N17" s="4"/>
    </row>
    <row r="18" spans="1:14" x14ac:dyDescent="0.35">
      <c r="A18" s="7" t="s">
        <v>981</v>
      </c>
      <c r="B18" s="13">
        <v>45435</v>
      </c>
      <c r="C18" s="3"/>
      <c r="D18" s="3" t="s">
        <v>153</v>
      </c>
      <c r="E18" s="3" t="s">
        <v>1005</v>
      </c>
      <c r="F18" s="3"/>
      <c r="G18" s="3" t="s">
        <v>992</v>
      </c>
      <c r="H18" s="3"/>
      <c r="I18" s="3"/>
      <c r="J18" s="3"/>
      <c r="K18" s="3" t="s">
        <v>160</v>
      </c>
      <c r="L18" s="3"/>
      <c r="M18" s="3" t="s">
        <v>1006</v>
      </c>
      <c r="N18" s="3"/>
    </row>
    <row r="19" spans="1:14" x14ac:dyDescent="0.35">
      <c r="A19" s="8" t="s">
        <v>981</v>
      </c>
      <c r="B19" s="14">
        <v>45435</v>
      </c>
      <c r="C19" s="4"/>
      <c r="D19" s="4" t="s">
        <v>153</v>
      </c>
      <c r="E19" s="4" t="s">
        <v>1005</v>
      </c>
      <c r="F19" s="4"/>
      <c r="G19" s="4" t="s">
        <v>994</v>
      </c>
      <c r="H19" s="4"/>
      <c r="I19" s="4"/>
      <c r="J19" s="4"/>
      <c r="K19" s="4" t="s">
        <v>160</v>
      </c>
      <c r="L19" s="4"/>
      <c r="M19" s="4" t="s">
        <v>1007</v>
      </c>
      <c r="N19" s="4"/>
    </row>
    <row r="20" spans="1:14" x14ac:dyDescent="0.35">
      <c r="A20" s="7" t="s">
        <v>981</v>
      </c>
      <c r="B20" s="13">
        <v>45435</v>
      </c>
      <c r="C20" s="3"/>
      <c r="D20" s="3" t="s">
        <v>153</v>
      </c>
      <c r="E20" s="3" t="s">
        <v>1005</v>
      </c>
      <c r="F20" s="3"/>
      <c r="G20" s="3" t="s">
        <v>996</v>
      </c>
      <c r="H20" s="3"/>
      <c r="I20" s="3"/>
      <c r="J20" s="3"/>
      <c r="K20" s="3" t="s">
        <v>160</v>
      </c>
      <c r="L20" s="3"/>
      <c r="M20" s="3" t="s">
        <v>1008</v>
      </c>
      <c r="N20" s="3"/>
    </row>
    <row r="21" spans="1:14" x14ac:dyDescent="0.35">
      <c r="A21" s="8" t="s">
        <v>981</v>
      </c>
      <c r="B21" s="14">
        <v>45539</v>
      </c>
      <c r="C21" s="4">
        <v>8</v>
      </c>
      <c r="D21" s="4" t="s">
        <v>451</v>
      </c>
      <c r="E21" s="4" t="s">
        <v>985</v>
      </c>
      <c r="F21" s="4" t="s">
        <v>786</v>
      </c>
      <c r="G21" s="4" t="s">
        <v>987</v>
      </c>
      <c r="H21" s="4"/>
      <c r="I21" s="4"/>
      <c r="J21" s="4" t="s">
        <v>47</v>
      </c>
      <c r="K21" s="4" t="s">
        <v>461</v>
      </c>
      <c r="L21" s="4"/>
      <c r="M21" s="4"/>
      <c r="N21" s="4"/>
    </row>
    <row r="22" spans="1:14" x14ac:dyDescent="0.35">
      <c r="A22" s="7" t="s">
        <v>981</v>
      </c>
      <c r="B22" s="13">
        <v>45543</v>
      </c>
      <c r="C22" s="3"/>
      <c r="D22" s="3" t="s">
        <v>153</v>
      </c>
      <c r="E22" s="3" t="s">
        <v>1009</v>
      </c>
      <c r="F22" s="3"/>
      <c r="G22" s="3" t="s">
        <v>992</v>
      </c>
      <c r="H22" s="3"/>
      <c r="I22" s="3"/>
      <c r="J22" s="3"/>
      <c r="K22" s="3" t="s">
        <v>160</v>
      </c>
      <c r="L22" s="3"/>
      <c r="M22" s="3"/>
      <c r="N22" s="3"/>
    </row>
    <row r="23" spans="1:14" x14ac:dyDescent="0.35">
      <c r="A23" s="8" t="s">
        <v>981</v>
      </c>
      <c r="B23" s="14">
        <v>45543</v>
      </c>
      <c r="C23" s="4"/>
      <c r="D23" s="4" t="s">
        <v>153</v>
      </c>
      <c r="E23" s="4" t="s">
        <v>1009</v>
      </c>
      <c r="F23" s="4"/>
      <c r="G23" s="4" t="s">
        <v>994</v>
      </c>
      <c r="H23" s="4"/>
      <c r="I23" s="4"/>
      <c r="J23" s="4"/>
      <c r="K23" s="4" t="s">
        <v>160</v>
      </c>
      <c r="L23" s="4"/>
      <c r="M23" s="4"/>
      <c r="N23" s="4"/>
    </row>
    <row r="24" spans="1:14" x14ac:dyDescent="0.35">
      <c r="A24" s="7" t="s">
        <v>981</v>
      </c>
      <c r="B24" s="13">
        <v>45543</v>
      </c>
      <c r="C24" s="3"/>
      <c r="D24" s="3" t="s">
        <v>153</v>
      </c>
      <c r="E24" s="3" t="s">
        <v>1009</v>
      </c>
      <c r="F24" s="3"/>
      <c r="G24" s="3" t="s">
        <v>996</v>
      </c>
      <c r="H24" s="3"/>
      <c r="I24" s="3"/>
      <c r="J24" s="3"/>
      <c r="K24" s="3" t="s">
        <v>160</v>
      </c>
      <c r="L24" s="3"/>
      <c r="M24" s="3"/>
      <c r="N24" s="3"/>
    </row>
    <row r="25" spans="1:14" x14ac:dyDescent="0.35">
      <c r="A25" s="8" t="s">
        <v>981</v>
      </c>
      <c r="B25" s="14">
        <v>45545</v>
      </c>
      <c r="C25" s="4">
        <v>8</v>
      </c>
      <c r="D25" s="4" t="s">
        <v>451</v>
      </c>
      <c r="E25" s="4" t="s">
        <v>1010</v>
      </c>
      <c r="F25" s="4" t="s">
        <v>1011</v>
      </c>
      <c r="G25" s="4" t="s">
        <v>1012</v>
      </c>
      <c r="H25" s="4"/>
      <c r="I25" s="4"/>
      <c r="J25" s="4" t="s">
        <v>47</v>
      </c>
      <c r="K25" s="4" t="s">
        <v>461</v>
      </c>
      <c r="L25" s="4"/>
      <c r="M25" s="4"/>
      <c r="N25" s="4"/>
    </row>
    <row r="26" spans="1:14" x14ac:dyDescent="0.35">
      <c r="A26" s="7" t="s">
        <v>981</v>
      </c>
      <c r="B26" s="13">
        <v>45550</v>
      </c>
      <c r="C26" s="3"/>
      <c r="D26" s="3" t="s">
        <v>153</v>
      </c>
      <c r="E26" s="3" t="s">
        <v>1013</v>
      </c>
      <c r="F26" s="3"/>
      <c r="G26" s="3" t="s">
        <v>992</v>
      </c>
      <c r="H26" s="3"/>
      <c r="I26" s="3"/>
      <c r="J26" s="3"/>
      <c r="K26" s="3" t="s">
        <v>160</v>
      </c>
      <c r="L26" s="3"/>
      <c r="M26" s="3"/>
      <c r="N26" s="3"/>
    </row>
    <row r="27" spans="1:14" x14ac:dyDescent="0.35">
      <c r="A27" s="8" t="s">
        <v>981</v>
      </c>
      <c r="B27" s="14">
        <v>45550</v>
      </c>
      <c r="C27" s="4"/>
      <c r="D27" s="4" t="s">
        <v>153</v>
      </c>
      <c r="E27" s="4" t="s">
        <v>1013</v>
      </c>
      <c r="F27" s="4"/>
      <c r="G27" s="4" t="s">
        <v>994</v>
      </c>
      <c r="H27" s="4"/>
      <c r="I27" s="4"/>
      <c r="J27" s="4"/>
      <c r="K27" s="4" t="s">
        <v>160</v>
      </c>
      <c r="L27" s="4"/>
      <c r="M27" s="4"/>
      <c r="N27" s="4"/>
    </row>
    <row r="28" spans="1:14" x14ac:dyDescent="0.35">
      <c r="A28" s="7" t="s">
        <v>981</v>
      </c>
      <c r="B28" s="13">
        <v>45550</v>
      </c>
      <c r="C28" s="3"/>
      <c r="D28" s="3" t="s">
        <v>153</v>
      </c>
      <c r="E28" s="3" t="s">
        <v>1013</v>
      </c>
      <c r="F28" s="3"/>
      <c r="G28" s="3" t="s">
        <v>996</v>
      </c>
      <c r="H28" s="3"/>
      <c r="I28" s="3"/>
      <c r="J28" s="3"/>
      <c r="K28" s="3" t="s">
        <v>160</v>
      </c>
      <c r="L28" s="3"/>
      <c r="M28" s="3"/>
      <c r="N28" s="3"/>
    </row>
    <row r="29" spans="1:14" x14ac:dyDescent="0.35">
      <c r="A29" s="8" t="s">
        <v>981</v>
      </c>
      <c r="B29" s="14">
        <v>45553</v>
      </c>
      <c r="C29" s="4"/>
      <c r="D29" s="4" t="s">
        <v>28</v>
      </c>
      <c r="E29" s="4" t="s">
        <v>1014</v>
      </c>
      <c r="F29" s="4"/>
      <c r="G29" s="4" t="s">
        <v>999</v>
      </c>
      <c r="H29" s="4"/>
      <c r="I29" s="4"/>
      <c r="J29" s="4"/>
      <c r="K29" s="4" t="s">
        <v>160</v>
      </c>
      <c r="L29" s="4"/>
      <c r="M29" s="4"/>
      <c r="N29" s="4"/>
    </row>
    <row r="30" spans="1:14" x14ac:dyDescent="0.35">
      <c r="A30" s="8" t="s">
        <v>1027</v>
      </c>
      <c r="B30" s="14">
        <v>45372</v>
      </c>
      <c r="C30" s="4">
        <v>3</v>
      </c>
      <c r="D30" s="4" t="s">
        <v>251</v>
      </c>
      <c r="E30" s="4" t="s">
        <v>1019</v>
      </c>
      <c r="F30" s="4" t="s">
        <v>1016</v>
      </c>
      <c r="G30" s="4"/>
      <c r="H30" s="4">
        <v>35</v>
      </c>
      <c r="I30" s="4">
        <v>9</v>
      </c>
      <c r="J30" s="4" t="s">
        <v>33</v>
      </c>
      <c r="K30" s="4" t="s">
        <v>292</v>
      </c>
      <c r="L30" s="4"/>
      <c r="M30" s="4"/>
      <c r="N30" s="4"/>
    </row>
    <row r="31" spans="1:14" x14ac:dyDescent="0.35">
      <c r="A31" s="7" t="s">
        <v>1027</v>
      </c>
      <c r="B31" s="13">
        <v>45426</v>
      </c>
      <c r="C31" s="3">
        <v>4</v>
      </c>
      <c r="D31" s="3" t="s">
        <v>251</v>
      </c>
      <c r="E31" s="3" t="s">
        <v>1020</v>
      </c>
      <c r="F31" s="3" t="s">
        <v>1016</v>
      </c>
      <c r="G31" s="3"/>
      <c r="H31" s="3">
        <v>45</v>
      </c>
      <c r="I31" s="3">
        <v>5</v>
      </c>
      <c r="J31" s="3" t="s">
        <v>33</v>
      </c>
      <c r="K31" s="3" t="s">
        <v>327</v>
      </c>
      <c r="L31" s="3"/>
      <c r="M31" s="3"/>
      <c r="N31" s="3"/>
    </row>
    <row r="32" spans="1:14" x14ac:dyDescent="0.35">
      <c r="A32" s="8" t="s">
        <v>1027</v>
      </c>
      <c r="B32" s="14">
        <v>45455</v>
      </c>
      <c r="C32" s="4">
        <v>1</v>
      </c>
      <c r="D32" s="4" t="s">
        <v>251</v>
      </c>
      <c r="E32" s="4" t="s">
        <v>1021</v>
      </c>
      <c r="F32" s="4" t="s">
        <v>1016</v>
      </c>
      <c r="G32" s="4"/>
      <c r="H32" s="4">
        <v>60</v>
      </c>
      <c r="I32" s="4">
        <v>10</v>
      </c>
      <c r="J32" s="4" t="s">
        <v>33</v>
      </c>
      <c r="K32" s="4" t="s">
        <v>327</v>
      </c>
      <c r="L32" s="4"/>
      <c r="M32" s="4"/>
      <c r="N32" s="4"/>
    </row>
    <row r="33" spans="1:26" x14ac:dyDescent="0.35">
      <c r="A33" s="7" t="s">
        <v>1027</v>
      </c>
      <c r="B33" s="13">
        <v>45448</v>
      </c>
      <c r="C33" s="3">
        <v>6</v>
      </c>
      <c r="D33" s="3" t="s">
        <v>37</v>
      </c>
      <c r="E33" s="3" t="s">
        <v>1022</v>
      </c>
      <c r="F33" s="3" t="s">
        <v>1023</v>
      </c>
      <c r="G33" s="3"/>
      <c r="H33" s="3">
        <v>30</v>
      </c>
      <c r="I33" s="3">
        <v>8</v>
      </c>
      <c r="J33" s="3" t="s">
        <v>33</v>
      </c>
      <c r="K33" s="3" t="s">
        <v>218</v>
      </c>
      <c r="L33" s="3"/>
      <c r="M33" s="3"/>
      <c r="N33" s="3"/>
    </row>
    <row r="34" spans="1:26" x14ac:dyDescent="0.35">
      <c r="A34" s="8" t="s">
        <v>1027</v>
      </c>
      <c r="B34" s="14">
        <v>45534</v>
      </c>
      <c r="C34" s="4">
        <v>3</v>
      </c>
      <c r="D34" s="4" t="s">
        <v>37</v>
      </c>
      <c r="E34" s="4" t="s">
        <v>1024</v>
      </c>
      <c r="F34" s="4" t="s">
        <v>1016</v>
      </c>
      <c r="G34" s="4"/>
      <c r="H34" s="4">
        <v>80</v>
      </c>
      <c r="I34" s="4"/>
      <c r="J34" s="4" t="s">
        <v>33</v>
      </c>
      <c r="K34" s="4" t="s">
        <v>528</v>
      </c>
      <c r="L34" s="4"/>
      <c r="M34" s="4"/>
      <c r="N34" s="4"/>
    </row>
    <row r="35" spans="1:26" x14ac:dyDescent="0.35">
      <c r="A35" s="7" t="s">
        <v>1027</v>
      </c>
      <c r="B35" s="13">
        <v>45545</v>
      </c>
      <c r="C35" s="3">
        <v>4</v>
      </c>
      <c r="D35" s="3" t="s">
        <v>37</v>
      </c>
      <c r="E35" s="3" t="s">
        <v>1025</v>
      </c>
      <c r="F35" s="3" t="s">
        <v>1026</v>
      </c>
      <c r="G35" s="3"/>
      <c r="H35" s="3">
        <v>100</v>
      </c>
      <c r="I35" s="3"/>
      <c r="J35" s="3" t="s">
        <v>33</v>
      </c>
      <c r="K35" s="3" t="s">
        <v>271</v>
      </c>
      <c r="L35" s="3"/>
      <c r="M35" s="3"/>
      <c r="N35" s="3"/>
    </row>
    <row r="36" spans="1:26" x14ac:dyDescent="0.35">
      <c r="A36" s="8" t="s">
        <v>753</v>
      </c>
      <c r="B36" s="14" t="s">
        <v>1053</v>
      </c>
      <c r="C36" s="4">
        <v>8</v>
      </c>
      <c r="D36" s="4" t="s">
        <v>37</v>
      </c>
      <c r="E36" s="4" t="s">
        <v>755</v>
      </c>
      <c r="F36" s="4" t="s">
        <v>756</v>
      </c>
      <c r="G36" s="4" t="s">
        <v>757</v>
      </c>
      <c r="H36" s="4">
        <v>200</v>
      </c>
      <c r="I36" s="4">
        <v>4</v>
      </c>
      <c r="J36" s="4" t="s">
        <v>53</v>
      </c>
      <c r="K36" s="4" t="s">
        <v>271</v>
      </c>
      <c r="L36" s="4" t="s">
        <v>759</v>
      </c>
      <c r="M36" s="4" t="s">
        <v>760</v>
      </c>
      <c r="N36" s="4" t="s">
        <v>761</v>
      </c>
      <c r="O36" s="4"/>
      <c r="P36" s="4"/>
      <c r="Q36" s="4"/>
      <c r="R36" s="4"/>
      <c r="S36" s="4"/>
      <c r="T36" s="4"/>
      <c r="U36" s="4"/>
      <c r="V36" s="4"/>
      <c r="W36" s="4"/>
      <c r="X36" s="4"/>
      <c r="Y36" s="4"/>
      <c r="Z36" s="6"/>
    </row>
    <row r="37" spans="1:26" x14ac:dyDescent="0.35">
      <c r="A37" s="7" t="s">
        <v>753</v>
      </c>
      <c r="B37" s="13" t="s">
        <v>1054</v>
      </c>
      <c r="C37" s="3">
        <v>8</v>
      </c>
      <c r="D37" s="3" t="s">
        <v>37</v>
      </c>
      <c r="E37" s="3" t="s">
        <v>1032</v>
      </c>
      <c r="F37" s="3" t="s">
        <v>756</v>
      </c>
      <c r="G37" s="3" t="s">
        <v>757</v>
      </c>
      <c r="H37" s="3">
        <v>200</v>
      </c>
      <c r="I37" s="3">
        <v>5</v>
      </c>
      <c r="J37" s="3" t="s">
        <v>53</v>
      </c>
      <c r="K37" s="3" t="s">
        <v>271</v>
      </c>
      <c r="L37" s="3" t="s">
        <v>759</v>
      </c>
      <c r="M37" s="3" t="s">
        <v>760</v>
      </c>
      <c r="N37" s="3" t="s">
        <v>761</v>
      </c>
      <c r="O37" s="3"/>
      <c r="P37" s="3"/>
      <c r="Q37" s="3"/>
      <c r="R37" s="3"/>
      <c r="S37" s="3"/>
      <c r="T37" s="3"/>
      <c r="U37" s="3"/>
      <c r="V37" s="3"/>
      <c r="W37" s="3"/>
      <c r="X37" s="3"/>
      <c r="Y37" s="3"/>
      <c r="Z37" s="5"/>
    </row>
    <row r="38" spans="1:26" x14ac:dyDescent="0.35">
      <c r="A38" s="8" t="s">
        <v>753</v>
      </c>
      <c r="B38" s="14" t="s">
        <v>1055</v>
      </c>
      <c r="C38" s="4">
        <v>8</v>
      </c>
      <c r="D38" s="4" t="s">
        <v>37</v>
      </c>
      <c r="E38" s="4" t="s">
        <v>1034</v>
      </c>
      <c r="F38" s="4" t="s">
        <v>1035</v>
      </c>
      <c r="G38" s="4" t="s">
        <v>757</v>
      </c>
      <c r="H38" s="4">
        <v>201</v>
      </c>
      <c r="I38" s="4">
        <v>6</v>
      </c>
      <c r="J38" s="4" t="s">
        <v>53</v>
      </c>
      <c r="K38" s="4" t="s">
        <v>218</v>
      </c>
      <c r="L38" s="4" t="s">
        <v>759</v>
      </c>
      <c r="M38" s="4" t="s">
        <v>760</v>
      </c>
      <c r="N38" s="4" t="s">
        <v>761</v>
      </c>
      <c r="O38" s="4"/>
      <c r="P38" s="4"/>
      <c r="Q38" s="4"/>
      <c r="R38" s="4"/>
      <c r="S38" s="4"/>
      <c r="T38" s="4"/>
      <c r="U38" s="4"/>
      <c r="V38" s="4"/>
      <c r="W38" s="4"/>
      <c r="X38" s="4"/>
      <c r="Y38" s="4"/>
      <c r="Z38" s="6"/>
    </row>
    <row r="39" spans="1:26" x14ac:dyDescent="0.35">
      <c r="A39" s="7" t="s">
        <v>753</v>
      </c>
      <c r="B39" s="13">
        <v>45423</v>
      </c>
      <c r="C39" s="3">
        <v>2</v>
      </c>
      <c r="D39" s="3" t="s">
        <v>37</v>
      </c>
      <c r="E39" s="3" t="s">
        <v>1037</v>
      </c>
      <c r="F39" s="3"/>
      <c r="G39" s="3" t="s">
        <v>757</v>
      </c>
      <c r="H39" s="3">
        <v>100</v>
      </c>
      <c r="I39" s="3"/>
      <c r="J39" s="3" t="s">
        <v>1039</v>
      </c>
      <c r="K39" s="3" t="s">
        <v>271</v>
      </c>
      <c r="L39" s="3" t="s">
        <v>1040</v>
      </c>
      <c r="M39" s="3" t="s">
        <v>1041</v>
      </c>
      <c r="N39" s="3" t="s">
        <v>761</v>
      </c>
      <c r="O39" s="3"/>
      <c r="P39" s="3"/>
      <c r="Q39" s="3"/>
      <c r="R39" s="3"/>
      <c r="S39" s="3"/>
      <c r="T39" s="3"/>
      <c r="U39" s="3"/>
      <c r="V39" s="3"/>
      <c r="W39" s="3"/>
      <c r="X39" s="3"/>
      <c r="Y39" s="3"/>
      <c r="Z39" s="5"/>
    </row>
    <row r="40" spans="1:26" x14ac:dyDescent="0.35">
      <c r="A40" s="8" t="s">
        <v>753</v>
      </c>
      <c r="B40" s="14">
        <v>45379</v>
      </c>
      <c r="C40" s="4">
        <v>2</v>
      </c>
      <c r="D40" s="4" t="s">
        <v>37</v>
      </c>
      <c r="E40" s="4" t="s">
        <v>1042</v>
      </c>
      <c r="F40" s="4"/>
      <c r="G40" s="4" t="s">
        <v>1043</v>
      </c>
      <c r="H40" s="4">
        <v>300</v>
      </c>
      <c r="I40" s="4"/>
      <c r="J40" s="4" t="s">
        <v>1039</v>
      </c>
      <c r="K40" s="4" t="s">
        <v>327</v>
      </c>
      <c r="L40" s="4" t="s">
        <v>1040</v>
      </c>
      <c r="M40" s="4" t="s">
        <v>1041</v>
      </c>
      <c r="N40" s="4" t="s">
        <v>761</v>
      </c>
      <c r="O40" s="4"/>
      <c r="P40" s="4"/>
      <c r="Q40" s="4"/>
      <c r="R40" s="4"/>
      <c r="S40" s="4"/>
      <c r="T40" s="4"/>
      <c r="U40" s="4"/>
      <c r="V40" s="4"/>
      <c r="W40" s="4"/>
      <c r="X40" s="4"/>
      <c r="Y40" s="4"/>
      <c r="Z40" s="6"/>
    </row>
    <row r="41" spans="1:26" x14ac:dyDescent="0.35">
      <c r="A41" s="7" t="s">
        <v>753</v>
      </c>
      <c r="B41" s="13">
        <v>45429</v>
      </c>
      <c r="C41" s="3">
        <v>2</v>
      </c>
      <c r="D41" s="3" t="s">
        <v>37</v>
      </c>
      <c r="E41" s="3" t="s">
        <v>1044</v>
      </c>
      <c r="F41" s="3" t="s">
        <v>1045</v>
      </c>
      <c r="G41" s="3" t="s">
        <v>1043</v>
      </c>
      <c r="H41" s="3">
        <v>20</v>
      </c>
      <c r="I41" s="3" t="s">
        <v>842</v>
      </c>
      <c r="J41" s="3" t="s">
        <v>1047</v>
      </c>
      <c r="K41" s="3" t="s">
        <v>218</v>
      </c>
      <c r="L41" s="3" t="s">
        <v>1040</v>
      </c>
      <c r="M41" s="3" t="s">
        <v>1041</v>
      </c>
      <c r="N41" s="3" t="s">
        <v>761</v>
      </c>
      <c r="O41" s="3"/>
      <c r="P41" s="3"/>
      <c r="Q41" s="3"/>
      <c r="R41" s="3"/>
      <c r="S41" s="3"/>
      <c r="T41" s="3"/>
      <c r="U41" s="3"/>
      <c r="V41" s="3"/>
      <c r="W41" s="3"/>
      <c r="X41" s="3"/>
      <c r="Y41" s="3"/>
      <c r="Z41" s="5"/>
    </row>
    <row r="42" spans="1:26" x14ac:dyDescent="0.35">
      <c r="A42" s="8" t="s">
        <v>753</v>
      </c>
      <c r="B42" s="14">
        <v>45431</v>
      </c>
      <c r="C42" s="4">
        <v>2</v>
      </c>
      <c r="D42" s="4" t="s">
        <v>37</v>
      </c>
      <c r="E42" s="4" t="s">
        <v>1048</v>
      </c>
      <c r="F42" s="4" t="s">
        <v>776</v>
      </c>
      <c r="G42" s="4" t="s">
        <v>1043</v>
      </c>
      <c r="H42" s="4">
        <v>170</v>
      </c>
      <c r="I42" s="4"/>
      <c r="J42" s="4" t="s">
        <v>82</v>
      </c>
      <c r="K42" s="4" t="s">
        <v>271</v>
      </c>
      <c r="L42" s="4" t="s">
        <v>1040</v>
      </c>
      <c r="M42" s="4" t="s">
        <v>1041</v>
      </c>
      <c r="N42" s="4" t="s">
        <v>761</v>
      </c>
      <c r="O42" s="4"/>
      <c r="P42" s="4"/>
      <c r="Q42" s="4"/>
      <c r="R42" s="4"/>
      <c r="S42" s="4"/>
      <c r="T42" s="4"/>
      <c r="U42" s="4"/>
      <c r="V42" s="4"/>
      <c r="W42" s="4"/>
      <c r="X42" s="4"/>
      <c r="Y42" s="4"/>
      <c r="Z42" s="6"/>
    </row>
    <row r="43" spans="1:26" x14ac:dyDescent="0.35">
      <c r="A43" s="7" t="s">
        <v>753</v>
      </c>
      <c r="B43" s="13">
        <v>45432</v>
      </c>
      <c r="C43" s="3">
        <v>2</v>
      </c>
      <c r="D43" s="3" t="s">
        <v>37</v>
      </c>
      <c r="E43" s="3" t="s">
        <v>1050</v>
      </c>
      <c r="F43" s="3" t="s">
        <v>776</v>
      </c>
      <c r="G43" s="3" t="s">
        <v>1043</v>
      </c>
      <c r="H43" s="3">
        <v>280</v>
      </c>
      <c r="I43" s="3"/>
      <c r="J43" s="3" t="s">
        <v>82</v>
      </c>
      <c r="K43" s="3" t="s">
        <v>271</v>
      </c>
      <c r="L43" s="3" t="s">
        <v>1040</v>
      </c>
      <c r="M43" s="3" t="s">
        <v>1041</v>
      </c>
      <c r="N43" s="3" t="s">
        <v>761</v>
      </c>
      <c r="O43" s="3"/>
      <c r="P43" s="3"/>
      <c r="Q43" s="3"/>
      <c r="R43" s="3"/>
      <c r="S43" s="3"/>
      <c r="T43" s="3"/>
      <c r="U43" s="3"/>
      <c r="V43" s="3"/>
      <c r="W43" s="3"/>
      <c r="X43" s="3"/>
      <c r="Y43" s="3"/>
      <c r="Z43" s="5"/>
    </row>
    <row r="44" spans="1:26" x14ac:dyDescent="0.35">
      <c r="A44" s="8" t="s">
        <v>753</v>
      </c>
      <c r="B44" s="14">
        <v>45424</v>
      </c>
      <c r="C44" s="4">
        <v>2</v>
      </c>
      <c r="D44" s="4" t="s">
        <v>37</v>
      </c>
      <c r="E44" s="4" t="s">
        <v>1052</v>
      </c>
      <c r="F44" s="4" t="s">
        <v>776</v>
      </c>
      <c r="G44" s="4" t="s">
        <v>1043</v>
      </c>
      <c r="H44" s="4">
        <v>30</v>
      </c>
      <c r="I44" s="4"/>
      <c r="J44" s="4" t="s">
        <v>82</v>
      </c>
      <c r="K44" s="4" t="s">
        <v>292</v>
      </c>
      <c r="L44" s="4" t="s">
        <v>1040</v>
      </c>
      <c r="M44" s="4" t="s">
        <v>1041</v>
      </c>
      <c r="N44" s="4" t="s">
        <v>761</v>
      </c>
      <c r="O44" s="4"/>
      <c r="P44" s="4"/>
      <c r="Q44" s="4"/>
      <c r="R44" s="4"/>
      <c r="S44" s="4"/>
      <c r="T44" s="4"/>
      <c r="U44" s="4"/>
      <c r="V44" s="4"/>
      <c r="W44" s="4"/>
      <c r="X44" s="4"/>
      <c r="Y44" s="4"/>
      <c r="Z44" s="6"/>
    </row>
    <row r="45" spans="1:26" x14ac:dyDescent="0.35">
      <c r="A45" t="s">
        <v>574</v>
      </c>
      <c r="B45" s="12">
        <v>45345</v>
      </c>
      <c r="C45">
        <v>0.5</v>
      </c>
      <c r="D45" t="s">
        <v>28</v>
      </c>
      <c r="E45" t="s">
        <v>1056</v>
      </c>
      <c r="F45" t="s">
        <v>577</v>
      </c>
      <c r="G45" t="s">
        <v>519</v>
      </c>
      <c r="J45" t="s">
        <v>40</v>
      </c>
      <c r="K45" t="s">
        <v>271</v>
      </c>
      <c r="M45" t="s">
        <v>1057</v>
      </c>
    </row>
    <row r="46" spans="1:26" x14ac:dyDescent="0.35">
      <c r="A46" t="s">
        <v>574</v>
      </c>
      <c r="B46" s="12">
        <v>45422</v>
      </c>
      <c r="C46">
        <v>2</v>
      </c>
      <c r="D46" t="s">
        <v>37</v>
      </c>
      <c r="E46" t="s">
        <v>1058</v>
      </c>
      <c r="G46" t="s">
        <v>593</v>
      </c>
      <c r="J46" t="s">
        <v>40</v>
      </c>
      <c r="K46" t="s">
        <v>141</v>
      </c>
      <c r="M46" t="s">
        <v>1059</v>
      </c>
    </row>
    <row r="47" spans="1:26" x14ac:dyDescent="0.35">
      <c r="A47" t="s">
        <v>574</v>
      </c>
      <c r="B47" s="12">
        <v>45545</v>
      </c>
      <c r="C47">
        <v>0.5</v>
      </c>
      <c r="D47" t="s">
        <v>28</v>
      </c>
      <c r="E47" t="s">
        <v>598</v>
      </c>
      <c r="G47" t="s">
        <v>593</v>
      </c>
      <c r="J47" t="s">
        <v>33</v>
      </c>
      <c r="K47" t="s">
        <v>271</v>
      </c>
      <c r="M47" t="s">
        <v>1060</v>
      </c>
    </row>
    <row r="48" spans="1:26" x14ac:dyDescent="0.35">
      <c r="A48" t="s">
        <v>574</v>
      </c>
      <c r="B48" s="12">
        <v>45544</v>
      </c>
      <c r="C48">
        <v>0.25</v>
      </c>
      <c r="D48" t="s">
        <v>28</v>
      </c>
      <c r="E48" t="s">
        <v>1061</v>
      </c>
      <c r="G48" t="s">
        <v>593</v>
      </c>
      <c r="J48" t="s">
        <v>33</v>
      </c>
      <c r="K48" t="s">
        <v>271</v>
      </c>
      <c r="M48" t="s">
        <v>1062</v>
      </c>
    </row>
    <row r="49" spans="1:15" x14ac:dyDescent="0.35">
      <c r="A49" t="s">
        <v>134</v>
      </c>
      <c r="B49" t="s">
        <v>563</v>
      </c>
      <c r="D49" t="s">
        <v>28</v>
      </c>
      <c r="E49" t="s">
        <v>1063</v>
      </c>
      <c r="G49" t="s">
        <v>150</v>
      </c>
      <c r="H49">
        <v>200</v>
      </c>
      <c r="J49" t="s">
        <v>33</v>
      </c>
      <c r="K49" t="s">
        <v>141</v>
      </c>
      <c r="L49" t="s">
        <v>140</v>
      </c>
      <c r="M49" t="s">
        <v>1064</v>
      </c>
      <c r="N49" t="s">
        <v>140</v>
      </c>
    </row>
    <row r="50" spans="1:15" x14ac:dyDescent="0.35">
      <c r="A50" t="s">
        <v>134</v>
      </c>
      <c r="B50" t="s">
        <v>563</v>
      </c>
      <c r="D50" t="s">
        <v>153</v>
      </c>
      <c r="E50" t="s">
        <v>154</v>
      </c>
      <c r="G50" t="s">
        <v>150</v>
      </c>
      <c r="H50">
        <v>1800</v>
      </c>
      <c r="J50" t="s">
        <v>33</v>
      </c>
      <c r="K50" t="s">
        <v>141</v>
      </c>
      <c r="L50" t="s">
        <v>140</v>
      </c>
      <c r="M50" t="s">
        <v>1065</v>
      </c>
      <c r="N50" t="s">
        <v>140</v>
      </c>
    </row>
    <row r="51" spans="1:15" x14ac:dyDescent="0.35">
      <c r="A51" t="s">
        <v>134</v>
      </c>
      <c r="B51" t="s">
        <v>1066</v>
      </c>
      <c r="C51">
        <v>0.25</v>
      </c>
      <c r="D51" t="s">
        <v>37</v>
      </c>
      <c r="E51" t="s">
        <v>1067</v>
      </c>
      <c r="F51" t="s">
        <v>199</v>
      </c>
      <c r="G51" t="s">
        <v>223</v>
      </c>
      <c r="H51">
        <v>116</v>
      </c>
      <c r="I51">
        <v>116</v>
      </c>
      <c r="J51" t="s">
        <v>40</v>
      </c>
      <c r="K51" t="s">
        <v>160</v>
      </c>
      <c r="L51" t="s">
        <v>140</v>
      </c>
      <c r="M51" t="s">
        <v>140</v>
      </c>
      <c r="N51" t="s">
        <v>1069</v>
      </c>
    </row>
    <row r="52" spans="1:15" x14ac:dyDescent="0.35">
      <c r="A52" t="s">
        <v>134</v>
      </c>
      <c r="B52" t="s">
        <v>1070</v>
      </c>
      <c r="D52" t="s">
        <v>28</v>
      </c>
      <c r="E52" t="s">
        <v>1071</v>
      </c>
      <c r="G52" t="s">
        <v>1072</v>
      </c>
      <c r="H52">
        <v>267</v>
      </c>
      <c r="J52" t="s">
        <v>33</v>
      </c>
      <c r="K52" t="s">
        <v>327</v>
      </c>
      <c r="L52" t="s">
        <v>140</v>
      </c>
      <c r="M52" t="s">
        <v>1073</v>
      </c>
      <c r="N52" t="s">
        <v>140</v>
      </c>
    </row>
    <row r="53" spans="1:15" x14ac:dyDescent="0.35">
      <c r="A53" t="s">
        <v>134</v>
      </c>
      <c r="B53" t="s">
        <v>1074</v>
      </c>
      <c r="D53" t="s">
        <v>28</v>
      </c>
      <c r="E53" t="s">
        <v>1075</v>
      </c>
      <c r="G53" t="s">
        <v>1076</v>
      </c>
      <c r="H53">
        <v>300</v>
      </c>
      <c r="J53" t="s">
        <v>33</v>
      </c>
      <c r="K53" t="s">
        <v>528</v>
      </c>
      <c r="L53" t="s">
        <v>140</v>
      </c>
      <c r="M53" t="s">
        <v>1077</v>
      </c>
      <c r="N53" t="s">
        <v>1078</v>
      </c>
    </row>
    <row r="54" spans="1:15" x14ac:dyDescent="0.35">
      <c r="A54" t="s">
        <v>134</v>
      </c>
      <c r="B54" t="s">
        <v>1079</v>
      </c>
      <c r="C54">
        <v>4</v>
      </c>
      <c r="D54" t="s">
        <v>451</v>
      </c>
      <c r="E54" t="s">
        <v>1080</v>
      </c>
      <c r="F54" t="s">
        <v>199</v>
      </c>
      <c r="G54" t="s">
        <v>1081</v>
      </c>
      <c r="H54">
        <v>110</v>
      </c>
      <c r="I54">
        <v>26</v>
      </c>
      <c r="J54" t="s">
        <v>53</v>
      </c>
      <c r="K54" t="s">
        <v>160</v>
      </c>
      <c r="L54" t="s">
        <v>140</v>
      </c>
      <c r="M54" t="s">
        <v>140</v>
      </c>
      <c r="N54" t="s">
        <v>1082</v>
      </c>
    </row>
    <row r="55" spans="1:15" x14ac:dyDescent="0.35">
      <c r="A55" t="s">
        <v>134</v>
      </c>
      <c r="B55" t="s">
        <v>1083</v>
      </c>
      <c r="D55" t="s">
        <v>28</v>
      </c>
      <c r="E55" t="s">
        <v>1084</v>
      </c>
      <c r="G55" t="s">
        <v>150</v>
      </c>
      <c r="H55">
        <v>206</v>
      </c>
      <c r="I55">
        <v>206</v>
      </c>
      <c r="J55" t="s">
        <v>33</v>
      </c>
      <c r="K55" t="s">
        <v>141</v>
      </c>
      <c r="L55" t="s">
        <v>140</v>
      </c>
      <c r="M55" t="s">
        <v>1085</v>
      </c>
      <c r="N55" t="s">
        <v>140</v>
      </c>
    </row>
    <row r="56" spans="1:15" x14ac:dyDescent="0.35">
      <c r="A56" t="s">
        <v>134</v>
      </c>
      <c r="B56" t="s">
        <v>1086</v>
      </c>
      <c r="D56" t="s">
        <v>153</v>
      </c>
      <c r="E56" t="s">
        <v>1087</v>
      </c>
      <c r="G56" t="s">
        <v>150</v>
      </c>
      <c r="H56">
        <v>1700</v>
      </c>
      <c r="J56" t="s">
        <v>53</v>
      </c>
      <c r="K56" t="s">
        <v>141</v>
      </c>
      <c r="L56" t="s">
        <v>140</v>
      </c>
      <c r="M56" t="s">
        <v>1088</v>
      </c>
      <c r="N56" t="s">
        <v>140</v>
      </c>
    </row>
    <row r="57" spans="1:15" x14ac:dyDescent="0.35">
      <c r="A57" t="s">
        <v>134</v>
      </c>
      <c r="B57" t="s">
        <v>1089</v>
      </c>
      <c r="D57" t="s">
        <v>114</v>
      </c>
      <c r="E57" t="s">
        <v>1090</v>
      </c>
      <c r="G57" t="s">
        <v>1092</v>
      </c>
      <c r="H57">
        <v>300</v>
      </c>
      <c r="I57">
        <v>300</v>
      </c>
      <c r="J57" t="s">
        <v>33</v>
      </c>
      <c r="K57" t="s">
        <v>141</v>
      </c>
      <c r="L57" t="s">
        <v>140</v>
      </c>
      <c r="M57" t="s">
        <v>140</v>
      </c>
      <c r="N57" t="s">
        <v>1093</v>
      </c>
    </row>
    <row r="58" spans="1:15" x14ac:dyDescent="0.35">
      <c r="A58" t="s">
        <v>134</v>
      </c>
      <c r="B58" t="s">
        <v>1094</v>
      </c>
      <c r="D58" t="s">
        <v>472</v>
      </c>
      <c r="E58" t="s">
        <v>1095</v>
      </c>
      <c r="G58" t="s">
        <v>1096</v>
      </c>
      <c r="H58">
        <v>2300</v>
      </c>
      <c r="J58" t="s">
        <v>40</v>
      </c>
      <c r="K58" t="s">
        <v>160</v>
      </c>
      <c r="L58">
        <v>2300</v>
      </c>
      <c r="M58" t="s">
        <v>140</v>
      </c>
      <c r="N58" t="s">
        <v>1097</v>
      </c>
    </row>
    <row r="59" spans="1:15" x14ac:dyDescent="0.35">
      <c r="A59" t="s">
        <v>134</v>
      </c>
      <c r="B59" t="s">
        <v>1098</v>
      </c>
      <c r="D59" t="s">
        <v>28</v>
      </c>
      <c r="E59" t="s">
        <v>1099</v>
      </c>
      <c r="G59" t="s">
        <v>150</v>
      </c>
      <c r="H59">
        <v>206</v>
      </c>
      <c r="I59">
        <v>206</v>
      </c>
      <c r="J59" t="s">
        <v>33</v>
      </c>
      <c r="K59" t="s">
        <v>141</v>
      </c>
      <c r="L59" t="s">
        <v>140</v>
      </c>
      <c r="M59" t="s">
        <v>1100</v>
      </c>
      <c r="N59" t="s">
        <v>140</v>
      </c>
    </row>
    <row r="60" spans="1:15" x14ac:dyDescent="0.35">
      <c r="A60" t="s">
        <v>134</v>
      </c>
      <c r="B60" t="s">
        <v>1098</v>
      </c>
      <c r="D60" t="s">
        <v>153</v>
      </c>
      <c r="E60" t="s">
        <v>1101</v>
      </c>
      <c r="G60" t="s">
        <v>150</v>
      </c>
      <c r="H60">
        <v>1700</v>
      </c>
      <c r="J60" t="s">
        <v>33</v>
      </c>
      <c r="K60" t="s">
        <v>141</v>
      </c>
      <c r="L60" t="s">
        <v>140</v>
      </c>
      <c r="M60" t="s">
        <v>1102</v>
      </c>
      <c r="N60" t="s">
        <v>140</v>
      </c>
    </row>
    <row r="61" spans="1:15" x14ac:dyDescent="0.35">
      <c r="A61" t="s">
        <v>134</v>
      </c>
      <c r="B61" t="s">
        <v>1103</v>
      </c>
      <c r="C61">
        <v>0.25</v>
      </c>
      <c r="D61" t="s">
        <v>153</v>
      </c>
      <c r="E61" t="s">
        <v>1104</v>
      </c>
      <c r="G61" t="s">
        <v>163</v>
      </c>
      <c r="H61">
        <v>118</v>
      </c>
      <c r="J61" t="s">
        <v>33</v>
      </c>
      <c r="K61" t="s">
        <v>160</v>
      </c>
      <c r="L61" t="s">
        <v>140</v>
      </c>
      <c r="M61" t="s">
        <v>1106</v>
      </c>
      <c r="N61" t="s">
        <v>140</v>
      </c>
    </row>
    <row r="62" spans="1:15" x14ac:dyDescent="0.35">
      <c r="A62" t="s">
        <v>134</v>
      </c>
      <c r="B62" t="s">
        <v>1107</v>
      </c>
      <c r="D62" t="s">
        <v>28</v>
      </c>
      <c r="E62" t="s">
        <v>1108</v>
      </c>
      <c r="G62" t="s">
        <v>150</v>
      </c>
      <c r="H62">
        <v>206</v>
      </c>
      <c r="I62">
        <v>206</v>
      </c>
      <c r="J62" t="s">
        <v>33</v>
      </c>
      <c r="K62" t="s">
        <v>141</v>
      </c>
      <c r="L62" t="s">
        <v>140</v>
      </c>
      <c r="M62" t="s">
        <v>1109</v>
      </c>
      <c r="N62" t="s">
        <v>140</v>
      </c>
    </row>
    <row r="63" spans="1:15" x14ac:dyDescent="0.35">
      <c r="A63" t="s">
        <v>134</v>
      </c>
      <c r="B63" t="s">
        <v>1107</v>
      </c>
      <c r="D63" t="s">
        <v>153</v>
      </c>
      <c r="E63" t="s">
        <v>1110</v>
      </c>
      <c r="G63" t="s">
        <v>150</v>
      </c>
      <c r="H63">
        <v>1700</v>
      </c>
      <c r="J63" t="s">
        <v>33</v>
      </c>
      <c r="K63" t="s">
        <v>141</v>
      </c>
      <c r="L63" t="s">
        <v>140</v>
      </c>
      <c r="M63" t="s">
        <v>1111</v>
      </c>
      <c r="N63" t="s">
        <v>140</v>
      </c>
    </row>
    <row r="64" spans="1:15" x14ac:dyDescent="0.35">
      <c r="A64" t="s">
        <v>134</v>
      </c>
      <c r="B64" t="s">
        <v>1107</v>
      </c>
      <c r="D64" t="s">
        <v>153</v>
      </c>
      <c r="E64" t="s">
        <v>1112</v>
      </c>
      <c r="G64" t="s">
        <v>163</v>
      </c>
      <c r="H64">
        <v>1700</v>
      </c>
      <c r="J64" t="s">
        <v>33</v>
      </c>
      <c r="K64" t="s">
        <v>141</v>
      </c>
      <c r="L64" t="s">
        <v>140</v>
      </c>
      <c r="M64" t="s">
        <v>1106</v>
      </c>
      <c r="N64" t="s">
        <v>140</v>
      </c>
      <c r="O64" t="s">
        <v>1113</v>
      </c>
    </row>
    <row r="65" spans="1:26" x14ac:dyDescent="0.35">
      <c r="A65" s="7" t="s">
        <v>790</v>
      </c>
      <c r="B65" s="13" t="s">
        <v>563</v>
      </c>
      <c r="C65" s="3"/>
      <c r="D65" s="3" t="s">
        <v>153</v>
      </c>
      <c r="E65" s="3" t="s">
        <v>823</v>
      </c>
      <c r="F65" s="3"/>
      <c r="G65" s="3" t="s">
        <v>1114</v>
      </c>
      <c r="H65" s="3">
        <v>1078</v>
      </c>
      <c r="I65" s="3"/>
      <c r="J65" s="3" t="s">
        <v>33</v>
      </c>
      <c r="K65" s="3" t="s">
        <v>160</v>
      </c>
      <c r="L65" s="3" t="s">
        <v>140</v>
      </c>
      <c r="M65" s="3" t="s">
        <v>1115</v>
      </c>
      <c r="N65" s="3" t="s">
        <v>140</v>
      </c>
      <c r="O65" s="3"/>
      <c r="P65" s="3"/>
      <c r="Q65" s="3"/>
      <c r="R65" s="3"/>
      <c r="S65" s="3"/>
      <c r="T65" s="3"/>
      <c r="U65" s="3"/>
      <c r="V65" s="3"/>
      <c r="W65" s="3"/>
      <c r="X65" s="3"/>
      <c r="Y65" s="3"/>
      <c r="Z65" s="5"/>
    </row>
    <row r="66" spans="1:26" x14ac:dyDescent="0.35">
      <c r="A66" s="8" t="s">
        <v>790</v>
      </c>
      <c r="B66" s="14">
        <v>45058</v>
      </c>
      <c r="C66" s="4"/>
      <c r="D66" s="4" t="s">
        <v>28</v>
      </c>
      <c r="E66" s="4" t="s">
        <v>823</v>
      </c>
      <c r="F66" s="4"/>
      <c r="G66" s="4" t="s">
        <v>1114</v>
      </c>
      <c r="H66" s="4">
        <v>78</v>
      </c>
      <c r="I66" s="4"/>
      <c r="J66" s="4" t="s">
        <v>33</v>
      </c>
      <c r="K66" s="4" t="s">
        <v>160</v>
      </c>
      <c r="L66" s="4" t="s">
        <v>140</v>
      </c>
      <c r="M66" s="4" t="s">
        <v>1116</v>
      </c>
      <c r="N66" s="4" t="s">
        <v>140</v>
      </c>
      <c r="O66" s="4"/>
      <c r="P66" s="4"/>
      <c r="Q66" s="4"/>
      <c r="R66" s="4"/>
      <c r="S66" s="4"/>
      <c r="T66" s="4"/>
      <c r="U66" s="4"/>
      <c r="V66" s="4"/>
      <c r="W66" s="4"/>
      <c r="X66" s="4"/>
      <c r="Y66" s="4"/>
      <c r="Z66" s="6"/>
    </row>
    <row r="67" spans="1:26" x14ac:dyDescent="0.35">
      <c r="A67" s="7" t="s">
        <v>790</v>
      </c>
      <c r="B67" s="13">
        <v>45058</v>
      </c>
      <c r="C67" s="3"/>
      <c r="D67" s="3" t="s">
        <v>28</v>
      </c>
      <c r="E67" s="3" t="s">
        <v>823</v>
      </c>
      <c r="F67" s="3"/>
      <c r="G67" s="3" t="s">
        <v>1114</v>
      </c>
      <c r="H67" s="3">
        <v>42</v>
      </c>
      <c r="I67" s="3"/>
      <c r="J67" s="3" t="s">
        <v>33</v>
      </c>
      <c r="K67" s="3" t="s">
        <v>160</v>
      </c>
      <c r="L67" s="3" t="s">
        <v>140</v>
      </c>
      <c r="M67" s="3" t="s">
        <v>1117</v>
      </c>
      <c r="N67" s="3" t="s">
        <v>140</v>
      </c>
      <c r="O67" s="3"/>
      <c r="P67" s="3"/>
      <c r="Q67" s="3"/>
      <c r="R67" s="3"/>
      <c r="S67" s="3"/>
      <c r="T67" s="3"/>
      <c r="U67" s="3"/>
      <c r="V67" s="3"/>
      <c r="W67" s="3"/>
      <c r="X67" s="3"/>
      <c r="Y67" s="3"/>
      <c r="Z67" s="5"/>
    </row>
    <row r="68" spans="1:26" x14ac:dyDescent="0.35">
      <c r="A68" s="8" t="s">
        <v>790</v>
      </c>
      <c r="B68" s="14">
        <v>45058</v>
      </c>
      <c r="C68" s="4"/>
      <c r="D68" s="4" t="s">
        <v>153</v>
      </c>
      <c r="E68" s="4" t="s">
        <v>823</v>
      </c>
      <c r="F68" s="4"/>
      <c r="G68" s="4" t="s">
        <v>1114</v>
      </c>
      <c r="H68" s="4">
        <v>4</v>
      </c>
      <c r="I68" s="4"/>
      <c r="J68" s="4" t="s">
        <v>33</v>
      </c>
      <c r="K68" s="4" t="s">
        <v>160</v>
      </c>
      <c r="L68" s="4" t="s">
        <v>140</v>
      </c>
      <c r="M68" s="4" t="s">
        <v>1118</v>
      </c>
      <c r="N68" s="4" t="s">
        <v>140</v>
      </c>
      <c r="O68" s="4"/>
      <c r="P68" s="4"/>
      <c r="Q68" s="4"/>
      <c r="R68" s="4"/>
      <c r="S68" s="4"/>
      <c r="T68" s="4"/>
      <c r="U68" s="4"/>
      <c r="V68" s="4"/>
      <c r="W68" s="4"/>
      <c r="X68" s="4"/>
      <c r="Y68" s="4"/>
      <c r="Z68" s="6"/>
    </row>
    <row r="69" spans="1:26" x14ac:dyDescent="0.35">
      <c r="A69" s="7" t="s">
        <v>790</v>
      </c>
      <c r="B69" s="13">
        <v>45181</v>
      </c>
      <c r="C69" s="3"/>
      <c r="D69" s="3" t="s">
        <v>153</v>
      </c>
      <c r="E69" s="3" t="s">
        <v>823</v>
      </c>
      <c r="F69" s="3"/>
      <c r="G69" s="3" t="s">
        <v>1114</v>
      </c>
      <c r="H69" s="3">
        <v>203</v>
      </c>
      <c r="I69" s="3"/>
      <c r="J69" s="3" t="s">
        <v>33</v>
      </c>
      <c r="K69" s="3" t="s">
        <v>160</v>
      </c>
      <c r="L69" s="3" t="s">
        <v>140</v>
      </c>
      <c r="M69" s="3" t="s">
        <v>1119</v>
      </c>
      <c r="N69" s="3" t="s">
        <v>140</v>
      </c>
      <c r="O69" s="3"/>
      <c r="P69" s="3"/>
      <c r="Q69" s="3"/>
      <c r="R69" s="3"/>
      <c r="S69" s="3"/>
      <c r="T69" s="3"/>
      <c r="U69" s="3"/>
      <c r="V69" s="3"/>
      <c r="W69" s="3"/>
      <c r="X69" s="3"/>
      <c r="Y69" s="3"/>
      <c r="Z69" s="5"/>
    </row>
    <row r="70" spans="1:26" x14ac:dyDescent="0.35">
      <c r="A70" s="8" t="s">
        <v>790</v>
      </c>
      <c r="B70" s="14">
        <v>45272</v>
      </c>
      <c r="C70" s="4"/>
      <c r="D70" s="4" t="s">
        <v>1120</v>
      </c>
      <c r="E70" s="4" t="s">
        <v>1121</v>
      </c>
      <c r="F70" s="4"/>
      <c r="G70" s="4" t="s">
        <v>314</v>
      </c>
      <c r="H70" s="4"/>
      <c r="I70" s="4"/>
      <c r="J70" s="4" t="s">
        <v>47</v>
      </c>
      <c r="K70" s="4" t="s">
        <v>292</v>
      </c>
      <c r="L70" s="4">
        <v>70</v>
      </c>
      <c r="M70" s="4"/>
      <c r="N70" s="4" t="s">
        <v>1123</v>
      </c>
      <c r="O70" s="4"/>
      <c r="P70" s="4"/>
      <c r="Q70" s="4"/>
      <c r="R70" s="4"/>
      <c r="S70" s="4"/>
      <c r="T70" s="4"/>
      <c r="U70" s="4"/>
      <c r="V70" s="4"/>
      <c r="W70" s="4"/>
      <c r="X70" s="4"/>
      <c r="Y70" s="4"/>
      <c r="Z70" s="6"/>
    </row>
    <row r="71" spans="1:26" x14ac:dyDescent="0.35">
      <c r="A71" s="7" t="s">
        <v>790</v>
      </c>
      <c r="B71" s="13" t="s">
        <v>1070</v>
      </c>
      <c r="C71" s="3"/>
      <c r="D71" s="3" t="s">
        <v>564</v>
      </c>
      <c r="E71" s="3" t="s">
        <v>1121</v>
      </c>
      <c r="F71" s="3"/>
      <c r="G71" s="3" t="s">
        <v>1124</v>
      </c>
      <c r="H71" s="3"/>
      <c r="I71" s="3"/>
      <c r="J71" s="3" t="s">
        <v>33</v>
      </c>
      <c r="K71" s="3" t="s">
        <v>292</v>
      </c>
      <c r="L71" s="3" t="s">
        <v>140</v>
      </c>
      <c r="M71" s="3" t="s">
        <v>1123</v>
      </c>
      <c r="N71" s="3" t="s">
        <v>140</v>
      </c>
      <c r="O71" s="3"/>
      <c r="P71" s="3"/>
      <c r="Q71" s="3"/>
      <c r="R71" s="3"/>
      <c r="S71" s="3"/>
      <c r="T71" s="3"/>
      <c r="U71" s="3"/>
      <c r="V71" s="3"/>
      <c r="W71" s="3"/>
      <c r="X71" s="3"/>
      <c r="Y71" s="3"/>
      <c r="Z71" s="5"/>
    </row>
    <row r="72" spans="1:26" x14ac:dyDescent="0.35">
      <c r="A72" s="8" t="s">
        <v>790</v>
      </c>
      <c r="B72" s="14" t="s">
        <v>1125</v>
      </c>
      <c r="C72" s="4"/>
      <c r="D72" s="4" t="s">
        <v>28</v>
      </c>
      <c r="E72" s="4" t="s">
        <v>823</v>
      </c>
      <c r="F72" s="4"/>
      <c r="G72" s="4" t="s">
        <v>1114</v>
      </c>
      <c r="H72" s="4">
        <v>75</v>
      </c>
      <c r="I72" s="4"/>
      <c r="J72" s="4" t="s">
        <v>33</v>
      </c>
      <c r="K72" s="4" t="s">
        <v>160</v>
      </c>
      <c r="L72" s="4" t="s">
        <v>140</v>
      </c>
      <c r="M72" s="4" t="s">
        <v>1126</v>
      </c>
      <c r="N72" s="4" t="s">
        <v>140</v>
      </c>
      <c r="O72" s="4"/>
      <c r="P72" s="4"/>
      <c r="Q72" s="4"/>
      <c r="R72" s="4"/>
      <c r="S72" s="4"/>
      <c r="T72" s="4"/>
      <c r="U72" s="4"/>
      <c r="V72" s="4"/>
      <c r="W72" s="4"/>
      <c r="X72" s="4"/>
      <c r="Y72" s="4"/>
      <c r="Z72" s="6"/>
    </row>
    <row r="73" spans="1:26" x14ac:dyDescent="0.35">
      <c r="A73" s="7" t="s">
        <v>790</v>
      </c>
      <c r="B73" s="13" t="s">
        <v>1125</v>
      </c>
      <c r="C73" s="3"/>
      <c r="D73" s="3" t="s">
        <v>28</v>
      </c>
      <c r="E73" s="3" t="s">
        <v>823</v>
      </c>
      <c r="F73" s="3"/>
      <c r="G73" s="3" t="s">
        <v>1114</v>
      </c>
      <c r="H73" s="3">
        <v>17</v>
      </c>
      <c r="I73" s="3"/>
      <c r="J73" s="3" t="s">
        <v>33</v>
      </c>
      <c r="K73" s="3" t="s">
        <v>160</v>
      </c>
      <c r="L73" s="3" t="s">
        <v>140</v>
      </c>
      <c r="M73" s="3" t="s">
        <v>1128</v>
      </c>
      <c r="N73" s="3" t="s">
        <v>140</v>
      </c>
      <c r="O73" s="3"/>
      <c r="P73" s="3"/>
      <c r="Q73" s="3"/>
      <c r="R73" s="3"/>
      <c r="S73" s="3"/>
      <c r="T73" s="3"/>
      <c r="U73" s="3"/>
      <c r="V73" s="3"/>
      <c r="W73" s="3"/>
      <c r="X73" s="3"/>
      <c r="Y73" s="3"/>
      <c r="Z73" s="5"/>
    </row>
    <row r="74" spans="1:26" x14ac:dyDescent="0.35">
      <c r="A74" s="8" t="s">
        <v>790</v>
      </c>
      <c r="B74" s="14" t="s">
        <v>1125</v>
      </c>
      <c r="C74" s="4"/>
      <c r="D74" s="4" t="s">
        <v>153</v>
      </c>
      <c r="E74" s="4" t="s">
        <v>823</v>
      </c>
      <c r="F74" s="4"/>
      <c r="G74" s="4" t="s">
        <v>1114</v>
      </c>
      <c r="H74" s="4">
        <v>1214</v>
      </c>
      <c r="I74" s="4"/>
      <c r="J74" s="4" t="s">
        <v>33</v>
      </c>
      <c r="K74" s="4" t="s">
        <v>160</v>
      </c>
      <c r="L74" s="4" t="s">
        <v>140</v>
      </c>
      <c r="M74" s="4" t="s">
        <v>1129</v>
      </c>
      <c r="N74" s="4" t="s">
        <v>140</v>
      </c>
      <c r="O74" s="4"/>
      <c r="P74" s="4"/>
      <c r="Q74" s="4"/>
      <c r="R74" s="4"/>
      <c r="S74" s="4"/>
      <c r="T74" s="4"/>
      <c r="U74" s="4"/>
      <c r="V74" s="4"/>
      <c r="W74" s="4"/>
      <c r="X74" s="4"/>
      <c r="Y74" s="4"/>
      <c r="Z74" s="6"/>
    </row>
    <row r="75" spans="1:26" x14ac:dyDescent="0.35">
      <c r="A75" s="7" t="s">
        <v>790</v>
      </c>
      <c r="B75" s="13" t="s">
        <v>1125</v>
      </c>
      <c r="C75" s="3"/>
      <c r="D75" s="3" t="s">
        <v>153</v>
      </c>
      <c r="E75" s="3" t="s">
        <v>823</v>
      </c>
      <c r="F75" s="3"/>
      <c r="G75" s="3" t="s">
        <v>1114</v>
      </c>
      <c r="H75" s="3">
        <v>177</v>
      </c>
      <c r="I75" s="3"/>
      <c r="J75" s="3" t="s">
        <v>33</v>
      </c>
      <c r="K75" s="3" t="s">
        <v>160</v>
      </c>
      <c r="L75" s="3" t="s">
        <v>140</v>
      </c>
      <c r="M75" s="3" t="s">
        <v>1130</v>
      </c>
      <c r="N75" s="3" t="s">
        <v>140</v>
      </c>
      <c r="O75" s="3"/>
      <c r="P75" s="3"/>
      <c r="Q75" s="3"/>
      <c r="R75" s="3"/>
      <c r="S75" s="3"/>
      <c r="T75" s="3"/>
      <c r="U75" s="3"/>
      <c r="V75" s="3"/>
      <c r="W75" s="3"/>
      <c r="X75" s="3"/>
      <c r="Y75" s="3"/>
      <c r="Z75" s="5"/>
    </row>
    <row r="76" spans="1:26" x14ac:dyDescent="0.35">
      <c r="A76" s="8" t="s">
        <v>790</v>
      </c>
      <c r="B76" s="14" t="s">
        <v>1125</v>
      </c>
      <c r="C76" s="4"/>
      <c r="D76" s="4" t="s">
        <v>153</v>
      </c>
      <c r="E76" s="4" t="s">
        <v>823</v>
      </c>
      <c r="F76" s="4"/>
      <c r="G76" s="4" t="s">
        <v>1114</v>
      </c>
      <c r="H76" s="4">
        <v>19</v>
      </c>
      <c r="I76" s="4"/>
      <c r="J76" s="4" t="s">
        <v>33</v>
      </c>
      <c r="K76" s="4" t="s">
        <v>160</v>
      </c>
      <c r="L76" s="4" t="s">
        <v>140</v>
      </c>
      <c r="M76" s="4" t="s">
        <v>1131</v>
      </c>
      <c r="N76" s="4" t="s">
        <v>140</v>
      </c>
      <c r="O76" s="4"/>
      <c r="P76" s="4"/>
      <c r="Q76" s="4"/>
      <c r="R76" s="4"/>
      <c r="S76" s="4"/>
      <c r="T76" s="4"/>
      <c r="U76" s="4"/>
      <c r="V76" s="4"/>
      <c r="W76" s="4"/>
      <c r="X76" s="4"/>
      <c r="Y76" s="4"/>
      <c r="Z76" s="6"/>
    </row>
    <row r="77" spans="1:26" x14ac:dyDescent="0.35">
      <c r="A77" s="7" t="s">
        <v>790</v>
      </c>
      <c r="B77" s="13" t="s">
        <v>1079</v>
      </c>
      <c r="C77" s="3">
        <v>8</v>
      </c>
      <c r="D77" s="3" t="s">
        <v>451</v>
      </c>
      <c r="E77" s="3" t="s">
        <v>1132</v>
      </c>
      <c r="F77" s="3" t="s">
        <v>1133</v>
      </c>
      <c r="G77" s="3" t="s">
        <v>1134</v>
      </c>
      <c r="H77" s="3"/>
      <c r="I77" s="3"/>
      <c r="J77" s="3" t="s">
        <v>53</v>
      </c>
      <c r="K77" s="3" t="s">
        <v>160</v>
      </c>
      <c r="L77" s="3" t="s">
        <v>140</v>
      </c>
      <c r="M77" s="3"/>
      <c r="N77" s="3" t="s">
        <v>140</v>
      </c>
      <c r="O77" s="3"/>
      <c r="P77" s="3"/>
      <c r="Q77" s="3"/>
      <c r="R77" s="3"/>
      <c r="S77" s="3"/>
      <c r="T77" s="3"/>
      <c r="U77" s="3"/>
      <c r="V77" s="3"/>
      <c r="W77" s="3"/>
      <c r="X77" s="3"/>
      <c r="Y77" s="3"/>
      <c r="Z77" s="5"/>
    </row>
    <row r="78" spans="1:26" x14ac:dyDescent="0.35">
      <c r="A78" s="8" t="s">
        <v>790</v>
      </c>
      <c r="B78" s="14" t="s">
        <v>1086</v>
      </c>
      <c r="C78" s="4"/>
      <c r="D78" s="4" t="s">
        <v>28</v>
      </c>
      <c r="E78" s="4" t="s">
        <v>1135</v>
      </c>
      <c r="F78" s="4"/>
      <c r="G78" s="4" t="s">
        <v>1114</v>
      </c>
      <c r="H78" s="4">
        <v>85</v>
      </c>
      <c r="I78" s="4"/>
      <c r="J78" s="4" t="s">
        <v>33</v>
      </c>
      <c r="K78" s="4" t="s">
        <v>160</v>
      </c>
      <c r="L78" s="4" t="s">
        <v>140</v>
      </c>
      <c r="M78" s="4" t="s">
        <v>1136</v>
      </c>
      <c r="N78" s="4" t="s">
        <v>140</v>
      </c>
      <c r="O78" s="4"/>
      <c r="P78" s="4"/>
      <c r="Q78" s="4"/>
      <c r="R78" s="4"/>
      <c r="S78" s="4"/>
      <c r="T78" s="4"/>
      <c r="U78" s="4"/>
      <c r="V78" s="4"/>
      <c r="W78" s="4"/>
      <c r="X78" s="4"/>
      <c r="Y78" s="4"/>
      <c r="Z78" s="6"/>
    </row>
    <row r="79" spans="1:26" x14ac:dyDescent="0.35">
      <c r="A79" s="7" t="s">
        <v>790</v>
      </c>
      <c r="B79" s="13" t="s">
        <v>1137</v>
      </c>
      <c r="C79" s="3"/>
      <c r="D79" s="3" t="s">
        <v>153</v>
      </c>
      <c r="E79" s="3" t="s">
        <v>1135</v>
      </c>
      <c r="F79" s="3"/>
      <c r="G79" s="3" t="s">
        <v>1114</v>
      </c>
      <c r="H79" s="3">
        <v>450</v>
      </c>
      <c r="I79" s="3"/>
      <c r="J79" s="3" t="s">
        <v>33</v>
      </c>
      <c r="K79" s="3" t="s">
        <v>160</v>
      </c>
      <c r="L79" s="3" t="s">
        <v>140</v>
      </c>
      <c r="M79" s="3" t="s">
        <v>1138</v>
      </c>
      <c r="N79" s="3" t="s">
        <v>140</v>
      </c>
      <c r="O79" s="3"/>
      <c r="P79" s="3"/>
      <c r="Q79" s="3"/>
      <c r="R79" s="3"/>
      <c r="S79" s="3"/>
      <c r="T79" s="3"/>
      <c r="U79" s="3"/>
      <c r="V79" s="3"/>
      <c r="W79" s="3"/>
      <c r="X79" s="3"/>
      <c r="Y79" s="3"/>
      <c r="Z79" s="5"/>
    </row>
    <row r="80" spans="1:26" x14ac:dyDescent="0.35">
      <c r="A80" s="8" t="s">
        <v>790</v>
      </c>
      <c r="B80" s="14" t="s">
        <v>1137</v>
      </c>
      <c r="C80" s="4"/>
      <c r="D80" s="4" t="s">
        <v>153</v>
      </c>
      <c r="E80" s="4" t="s">
        <v>1135</v>
      </c>
      <c r="F80" s="4"/>
      <c r="G80" s="4" t="s">
        <v>1114</v>
      </c>
      <c r="H80" s="4">
        <v>1855</v>
      </c>
      <c r="I80" s="4"/>
      <c r="J80" s="4" t="s">
        <v>33</v>
      </c>
      <c r="K80" s="4" t="s">
        <v>160</v>
      </c>
      <c r="L80" s="4" t="s">
        <v>140</v>
      </c>
      <c r="M80" s="4" t="s">
        <v>1139</v>
      </c>
      <c r="N80" s="4" t="s">
        <v>140</v>
      </c>
      <c r="O80" s="4"/>
      <c r="P80" s="4"/>
      <c r="Q80" s="4"/>
      <c r="R80" s="4"/>
      <c r="S80" s="4"/>
      <c r="T80" s="4"/>
      <c r="U80" s="4"/>
      <c r="V80" s="4"/>
      <c r="W80" s="4"/>
      <c r="X80" s="4"/>
      <c r="Y80" s="4"/>
      <c r="Z80" s="6"/>
    </row>
    <row r="81" spans="1:26" x14ac:dyDescent="0.35">
      <c r="A81" s="7" t="s">
        <v>790</v>
      </c>
      <c r="B81" s="13" t="s">
        <v>1137</v>
      </c>
      <c r="C81" s="3"/>
      <c r="D81" s="3" t="s">
        <v>153</v>
      </c>
      <c r="E81" s="3" t="s">
        <v>1135</v>
      </c>
      <c r="F81" s="3"/>
      <c r="G81" s="3" t="s">
        <v>1114</v>
      </c>
      <c r="H81" s="3">
        <v>159</v>
      </c>
      <c r="I81" s="3"/>
      <c r="J81" s="3" t="s">
        <v>33</v>
      </c>
      <c r="K81" s="3" t="s">
        <v>160</v>
      </c>
      <c r="L81" s="3" t="s">
        <v>140</v>
      </c>
      <c r="M81" s="3" t="s">
        <v>1140</v>
      </c>
      <c r="N81" s="3" t="s">
        <v>140</v>
      </c>
      <c r="O81" s="3"/>
      <c r="P81" s="3"/>
      <c r="Q81" s="3"/>
      <c r="R81" s="3"/>
      <c r="S81" s="3"/>
      <c r="T81" s="3"/>
      <c r="U81" s="3"/>
      <c r="V81" s="3"/>
      <c r="W81" s="3"/>
      <c r="X81" s="3"/>
      <c r="Y81" s="3"/>
      <c r="Z81" s="5"/>
    </row>
    <row r="82" spans="1:26" x14ac:dyDescent="0.35">
      <c r="A82" s="8" t="s">
        <v>790</v>
      </c>
      <c r="B82" s="14">
        <v>45605</v>
      </c>
      <c r="C82" s="4"/>
      <c r="D82" s="4" t="s">
        <v>28</v>
      </c>
      <c r="E82" s="4" t="s">
        <v>1141</v>
      </c>
      <c r="F82" s="4"/>
      <c r="G82" s="4" t="s">
        <v>1114</v>
      </c>
      <c r="H82" s="4">
        <v>13</v>
      </c>
      <c r="I82" s="4"/>
      <c r="J82" s="4" t="s">
        <v>33</v>
      </c>
      <c r="K82" s="4" t="s">
        <v>160</v>
      </c>
      <c r="L82" s="4" t="s">
        <v>140</v>
      </c>
      <c r="M82" s="4" t="s">
        <v>1142</v>
      </c>
      <c r="N82" s="4" t="s">
        <v>140</v>
      </c>
      <c r="O82" s="4"/>
      <c r="P82" s="4"/>
      <c r="Q82" s="4"/>
      <c r="R82" s="4"/>
      <c r="S82" s="4"/>
      <c r="T82" s="4"/>
      <c r="U82" s="4"/>
      <c r="V82" s="4"/>
      <c r="W82" s="4"/>
      <c r="X82" s="4"/>
      <c r="Y82" s="4"/>
      <c r="Z82" s="6"/>
    </row>
    <row r="83" spans="1:26" x14ac:dyDescent="0.35">
      <c r="A83" s="7" t="s">
        <v>790</v>
      </c>
      <c r="B83" s="13">
        <v>45605</v>
      </c>
      <c r="C83" s="3"/>
      <c r="D83" s="3" t="s">
        <v>28</v>
      </c>
      <c r="E83" s="3" t="s">
        <v>1141</v>
      </c>
      <c r="F83" s="3"/>
      <c r="G83" s="3" t="s">
        <v>1114</v>
      </c>
      <c r="H83" s="3">
        <v>76</v>
      </c>
      <c r="I83" s="3"/>
      <c r="J83" s="3" t="s">
        <v>33</v>
      </c>
      <c r="K83" s="3" t="s">
        <v>160</v>
      </c>
      <c r="L83" s="3" t="s">
        <v>140</v>
      </c>
      <c r="M83" s="3" t="s">
        <v>1143</v>
      </c>
      <c r="N83" s="3" t="s">
        <v>140</v>
      </c>
      <c r="O83" s="3"/>
      <c r="P83" s="3"/>
      <c r="Q83" s="3"/>
      <c r="R83" s="3"/>
      <c r="S83" s="3"/>
      <c r="T83" s="3"/>
      <c r="U83" s="3"/>
      <c r="V83" s="3"/>
      <c r="W83" s="3"/>
      <c r="X83" s="3"/>
      <c r="Y83" s="3"/>
      <c r="Z83" s="5"/>
    </row>
    <row r="84" spans="1:26" x14ac:dyDescent="0.35">
      <c r="A84" s="8" t="s">
        <v>790</v>
      </c>
      <c r="B84" s="14">
        <v>45605</v>
      </c>
      <c r="C84" s="4"/>
      <c r="D84" s="4" t="s">
        <v>153</v>
      </c>
      <c r="E84" s="4" t="s">
        <v>1141</v>
      </c>
      <c r="F84" s="4"/>
      <c r="G84" s="4" t="s">
        <v>1114</v>
      </c>
      <c r="H84" s="4">
        <v>450</v>
      </c>
      <c r="I84" s="4"/>
      <c r="J84" s="4" t="s">
        <v>33</v>
      </c>
      <c r="K84" s="4" t="s">
        <v>160</v>
      </c>
      <c r="L84" s="4" t="s">
        <v>140</v>
      </c>
      <c r="M84" s="4" t="s">
        <v>1144</v>
      </c>
      <c r="N84" s="4" t="s">
        <v>140</v>
      </c>
      <c r="O84" s="4"/>
      <c r="P84" s="4"/>
      <c r="Q84" s="4"/>
      <c r="R84" s="4"/>
      <c r="S84" s="4"/>
      <c r="T84" s="4"/>
      <c r="U84" s="4"/>
      <c r="V84" s="4"/>
      <c r="W84" s="4"/>
      <c r="X84" s="4"/>
      <c r="Y84" s="4"/>
      <c r="Z84" s="6"/>
    </row>
    <row r="85" spans="1:26" x14ac:dyDescent="0.35">
      <c r="A85" s="7" t="s">
        <v>790</v>
      </c>
      <c r="B85" s="13">
        <v>45605</v>
      </c>
      <c r="C85" s="3"/>
      <c r="D85" s="3" t="s">
        <v>153</v>
      </c>
      <c r="E85" s="3" t="s">
        <v>1141</v>
      </c>
      <c r="F85" s="3"/>
      <c r="G85" s="3" t="s">
        <v>1114</v>
      </c>
      <c r="H85" s="3">
        <v>681</v>
      </c>
      <c r="I85" s="3"/>
      <c r="J85" s="3" t="s">
        <v>33</v>
      </c>
      <c r="K85" s="3" t="s">
        <v>160</v>
      </c>
      <c r="L85" s="3" t="s">
        <v>140</v>
      </c>
      <c r="M85" s="3" t="s">
        <v>1145</v>
      </c>
      <c r="N85" s="3" t="s">
        <v>140</v>
      </c>
      <c r="O85" s="3"/>
      <c r="P85" s="3"/>
      <c r="Q85" s="3"/>
      <c r="R85" s="3"/>
      <c r="S85" s="3"/>
      <c r="T85" s="3"/>
      <c r="U85" s="3"/>
      <c r="V85" s="3"/>
      <c r="W85" s="3"/>
      <c r="X85" s="3"/>
      <c r="Y85" s="3"/>
      <c r="Z85" s="5"/>
    </row>
    <row r="86" spans="1:26" x14ac:dyDescent="0.35">
      <c r="A86" s="8" t="s">
        <v>790</v>
      </c>
      <c r="B86" s="14">
        <v>45605</v>
      </c>
      <c r="C86" s="4"/>
      <c r="D86" s="4" t="s">
        <v>153</v>
      </c>
      <c r="E86" s="4" t="s">
        <v>1141</v>
      </c>
      <c r="F86" s="4"/>
      <c r="G86" s="4" t="s">
        <v>1114</v>
      </c>
      <c r="H86" s="4">
        <v>226</v>
      </c>
      <c r="I86" s="4"/>
      <c r="J86" s="4" t="s">
        <v>33</v>
      </c>
      <c r="K86" s="4" t="s">
        <v>160</v>
      </c>
      <c r="L86" s="4" t="s">
        <v>140</v>
      </c>
      <c r="M86" s="4" t="s">
        <v>1146</v>
      </c>
      <c r="N86" s="4" t="s">
        <v>140</v>
      </c>
      <c r="O86" s="4"/>
      <c r="P86" s="4"/>
      <c r="Q86" s="4"/>
      <c r="R86" s="4"/>
      <c r="S86" s="4"/>
      <c r="T86" s="4"/>
      <c r="U86" s="4"/>
      <c r="V86" s="4"/>
      <c r="W86" s="4"/>
      <c r="X86" s="4"/>
      <c r="Y86" s="4"/>
      <c r="Z86" s="6"/>
    </row>
    <row r="87" spans="1:26" x14ac:dyDescent="0.35">
      <c r="A87" t="s">
        <v>26</v>
      </c>
      <c r="B87" s="12" t="s">
        <v>1148</v>
      </c>
      <c r="D87" t="s">
        <v>114</v>
      </c>
      <c r="E87" t="s">
        <v>121</v>
      </c>
      <c r="G87" t="s">
        <v>117</v>
      </c>
      <c r="H87">
        <v>2000</v>
      </c>
      <c r="J87" t="s">
        <v>33</v>
      </c>
      <c r="K87" t="s">
        <v>123</v>
      </c>
      <c r="N87" t="s">
        <v>1147</v>
      </c>
    </row>
    <row r="88" spans="1:26" x14ac:dyDescent="0.35">
      <c r="A88" t="s">
        <v>26</v>
      </c>
      <c r="B88" s="12" t="s">
        <v>1148</v>
      </c>
      <c r="D88" t="s">
        <v>114</v>
      </c>
      <c r="E88" t="s">
        <v>121</v>
      </c>
      <c r="G88" t="s">
        <v>117</v>
      </c>
      <c r="H88">
        <v>350</v>
      </c>
      <c r="I88">
        <v>54</v>
      </c>
      <c r="J88" t="s">
        <v>33</v>
      </c>
      <c r="K88" t="s">
        <v>119</v>
      </c>
      <c r="N88" t="s">
        <v>1147</v>
      </c>
    </row>
    <row r="89" spans="1:26" x14ac:dyDescent="0.35">
      <c r="A89" t="s">
        <v>26</v>
      </c>
      <c r="B89" s="12" t="s">
        <v>1149</v>
      </c>
      <c r="D89" t="s">
        <v>114</v>
      </c>
      <c r="E89" t="s">
        <v>121</v>
      </c>
      <c r="G89" t="s">
        <v>117</v>
      </c>
      <c r="H89">
        <v>2000</v>
      </c>
      <c r="J89" t="s">
        <v>33</v>
      </c>
      <c r="K89" t="s">
        <v>123</v>
      </c>
      <c r="N89" t="s">
        <v>1147</v>
      </c>
    </row>
    <row r="90" spans="1:26" x14ac:dyDescent="0.35">
      <c r="A90" t="s">
        <v>26</v>
      </c>
      <c r="B90" s="12" t="s">
        <v>1149</v>
      </c>
      <c r="D90" t="s">
        <v>114</v>
      </c>
      <c r="E90" t="s">
        <v>121</v>
      </c>
      <c r="G90" t="s">
        <v>117</v>
      </c>
      <c r="H90">
        <v>350</v>
      </c>
      <c r="I90">
        <v>54</v>
      </c>
      <c r="J90" t="s">
        <v>33</v>
      </c>
      <c r="K90" t="s">
        <v>119</v>
      </c>
      <c r="N90" t="s">
        <v>1147</v>
      </c>
    </row>
    <row r="91" spans="1:26" x14ac:dyDescent="0.35">
      <c r="A91" t="s">
        <v>26</v>
      </c>
      <c r="B91" s="12" t="s">
        <v>1150</v>
      </c>
      <c r="D91" t="s">
        <v>114</v>
      </c>
      <c r="E91" t="s">
        <v>121</v>
      </c>
      <c r="G91" t="s">
        <v>117</v>
      </c>
      <c r="H91">
        <v>2000</v>
      </c>
      <c r="J91" t="s">
        <v>33</v>
      </c>
      <c r="K91" t="s">
        <v>123</v>
      </c>
      <c r="N91" t="s">
        <v>1147</v>
      </c>
    </row>
    <row r="92" spans="1:26" x14ac:dyDescent="0.35">
      <c r="A92" t="s">
        <v>26</v>
      </c>
      <c r="B92" s="12" t="s">
        <v>1150</v>
      </c>
      <c r="D92" t="s">
        <v>114</v>
      </c>
      <c r="E92" t="s">
        <v>121</v>
      </c>
      <c r="G92" t="s">
        <v>117</v>
      </c>
      <c r="H92">
        <v>350</v>
      </c>
      <c r="I92">
        <v>56</v>
      </c>
      <c r="J92" t="s">
        <v>33</v>
      </c>
      <c r="K92" t="s">
        <v>119</v>
      </c>
      <c r="N92" t="s">
        <v>1147</v>
      </c>
    </row>
    <row r="93" spans="1:26" x14ac:dyDescent="0.35">
      <c r="A93" t="s">
        <v>26</v>
      </c>
      <c r="B93" s="12" t="s">
        <v>1151</v>
      </c>
      <c r="D93" t="s">
        <v>153</v>
      </c>
      <c r="E93" t="s">
        <v>1152</v>
      </c>
      <c r="G93" t="s">
        <v>1153</v>
      </c>
      <c r="H93">
        <v>1200</v>
      </c>
      <c r="J93" t="s">
        <v>33</v>
      </c>
      <c r="K93" t="s">
        <v>1154</v>
      </c>
      <c r="N93" t="s">
        <v>1155</v>
      </c>
    </row>
    <row r="94" spans="1:26" x14ac:dyDescent="0.35">
      <c r="A94" t="s">
        <v>26</v>
      </c>
      <c r="B94" s="12" t="s">
        <v>1156</v>
      </c>
      <c r="D94" t="s">
        <v>153</v>
      </c>
      <c r="E94" t="s">
        <v>1157</v>
      </c>
      <c r="G94" t="s">
        <v>1158</v>
      </c>
      <c r="H94">
        <v>1300</v>
      </c>
      <c r="J94" t="s">
        <v>33</v>
      </c>
      <c r="K94" t="s">
        <v>160</v>
      </c>
      <c r="N94" t="s">
        <v>1155</v>
      </c>
    </row>
    <row r="95" spans="1:26" x14ac:dyDescent="0.35">
      <c r="A95" t="s">
        <v>26</v>
      </c>
      <c r="B95" s="12" t="s">
        <v>1159</v>
      </c>
      <c r="D95" t="s">
        <v>153</v>
      </c>
      <c r="E95" t="s">
        <v>1160</v>
      </c>
      <c r="G95" t="s">
        <v>1158</v>
      </c>
      <c r="H95">
        <v>1300</v>
      </c>
      <c r="J95" t="s">
        <v>33</v>
      </c>
      <c r="K95" t="s">
        <v>160</v>
      </c>
      <c r="N95" t="s">
        <v>1155</v>
      </c>
    </row>
    <row r="96" spans="1:26" x14ac:dyDescent="0.35">
      <c r="A96" t="s">
        <v>26</v>
      </c>
      <c r="B96" s="12" t="s">
        <v>1161</v>
      </c>
      <c r="D96" t="s">
        <v>153</v>
      </c>
      <c r="E96" t="s">
        <v>1162</v>
      </c>
      <c r="H96">
        <v>1400</v>
      </c>
      <c r="J96" t="s">
        <v>33</v>
      </c>
      <c r="K96" t="s">
        <v>160</v>
      </c>
      <c r="N96" t="s">
        <v>1155</v>
      </c>
    </row>
    <row r="97" spans="1:14" x14ac:dyDescent="0.35">
      <c r="A97" t="s">
        <v>26</v>
      </c>
      <c r="B97" s="12" t="s">
        <v>1163</v>
      </c>
      <c r="D97" t="s">
        <v>153</v>
      </c>
      <c r="E97" t="s">
        <v>1164</v>
      </c>
      <c r="G97" t="s">
        <v>1165</v>
      </c>
      <c r="H97">
        <v>1800</v>
      </c>
      <c r="J97" t="s">
        <v>33</v>
      </c>
      <c r="K97" t="s">
        <v>160</v>
      </c>
      <c r="N97" t="s">
        <v>1155</v>
      </c>
    </row>
    <row r="98" spans="1:14" x14ac:dyDescent="0.35">
      <c r="A98" t="s">
        <v>26</v>
      </c>
      <c r="B98" s="12" t="s">
        <v>1166</v>
      </c>
      <c r="D98" t="s">
        <v>153</v>
      </c>
      <c r="E98" t="s">
        <v>1167</v>
      </c>
      <c r="G98" t="s">
        <v>1158</v>
      </c>
      <c r="H98">
        <v>499</v>
      </c>
      <c r="J98" t="s">
        <v>33</v>
      </c>
      <c r="K98" t="s">
        <v>160</v>
      </c>
      <c r="N98" t="s">
        <v>1155</v>
      </c>
    </row>
    <row r="99" spans="1:14" x14ac:dyDescent="0.35">
      <c r="A99" t="s">
        <v>26</v>
      </c>
      <c r="B99" s="12" t="s">
        <v>1168</v>
      </c>
      <c r="D99" t="s">
        <v>153</v>
      </c>
      <c r="E99" t="s">
        <v>1169</v>
      </c>
      <c r="G99" t="s">
        <v>1170</v>
      </c>
      <c r="H99">
        <v>1400</v>
      </c>
      <c r="J99" t="s">
        <v>33</v>
      </c>
      <c r="K99" t="s">
        <v>160</v>
      </c>
      <c r="N99" t="s">
        <v>1155</v>
      </c>
    </row>
    <row r="100" spans="1:14" x14ac:dyDescent="0.35">
      <c r="A100" t="s">
        <v>26</v>
      </c>
      <c r="B100" s="12" t="s">
        <v>973</v>
      </c>
      <c r="D100" t="s">
        <v>472</v>
      </c>
      <c r="E100" t="s">
        <v>1171</v>
      </c>
      <c r="H100">
        <v>3236</v>
      </c>
      <c r="J100" t="s">
        <v>53</v>
      </c>
      <c r="K100" t="s">
        <v>160</v>
      </c>
      <c r="N100" t="s">
        <v>1172</v>
      </c>
    </row>
    <row r="101" spans="1:14" x14ac:dyDescent="0.35">
      <c r="A101" t="s">
        <v>26</v>
      </c>
      <c r="B101" s="12" t="s">
        <v>1173</v>
      </c>
      <c r="D101" t="s">
        <v>472</v>
      </c>
      <c r="E101" t="s">
        <v>1171</v>
      </c>
      <c r="H101">
        <v>2856</v>
      </c>
      <c r="J101" t="s">
        <v>53</v>
      </c>
      <c r="K101" t="s">
        <v>160</v>
      </c>
      <c r="N101" t="s">
        <v>1174</v>
      </c>
    </row>
    <row r="102" spans="1:14" x14ac:dyDescent="0.35">
      <c r="A102" t="s">
        <v>26</v>
      </c>
      <c r="B102" s="12" t="s">
        <v>1175</v>
      </c>
      <c r="C102">
        <v>0.25</v>
      </c>
      <c r="D102" t="s">
        <v>160</v>
      </c>
      <c r="E102" t="s">
        <v>1176</v>
      </c>
      <c r="F102" t="s">
        <v>122</v>
      </c>
      <c r="H102">
        <v>76000</v>
      </c>
      <c r="J102" t="s">
        <v>53</v>
      </c>
      <c r="K102" t="s">
        <v>160</v>
      </c>
      <c r="N102" t="s">
        <v>1174</v>
      </c>
    </row>
    <row r="103" spans="1:14" x14ac:dyDescent="0.35">
      <c r="A103" t="s">
        <v>26</v>
      </c>
      <c r="B103" s="12" t="s">
        <v>1161</v>
      </c>
      <c r="C103">
        <v>2</v>
      </c>
      <c r="D103" t="s">
        <v>37</v>
      </c>
      <c r="E103" t="s">
        <v>1177</v>
      </c>
      <c r="F103" t="s">
        <v>122</v>
      </c>
      <c r="G103" t="s">
        <v>1165</v>
      </c>
      <c r="H103">
        <v>20</v>
      </c>
      <c r="I103">
        <v>6</v>
      </c>
      <c r="J103" t="s">
        <v>53</v>
      </c>
      <c r="K103" t="s">
        <v>327</v>
      </c>
      <c r="N103" t="s">
        <v>98</v>
      </c>
    </row>
    <row r="104" spans="1:14" x14ac:dyDescent="0.35">
      <c r="A104" t="s">
        <v>26</v>
      </c>
      <c r="B104" s="12" t="s">
        <v>1178</v>
      </c>
      <c r="C104">
        <v>0.25</v>
      </c>
      <c r="D104" t="s">
        <v>37</v>
      </c>
      <c r="E104" t="s">
        <v>1179</v>
      </c>
      <c r="F104" t="s">
        <v>122</v>
      </c>
      <c r="G104" t="s">
        <v>1180</v>
      </c>
      <c r="H104">
        <v>32</v>
      </c>
      <c r="I104">
        <v>7</v>
      </c>
      <c r="J104" t="s">
        <v>53</v>
      </c>
      <c r="K104" t="s">
        <v>327</v>
      </c>
      <c r="N104" t="s">
        <v>1181</v>
      </c>
    </row>
    <row r="105" spans="1:14" x14ac:dyDescent="0.35">
      <c r="A105" t="s">
        <v>26</v>
      </c>
      <c r="B105" s="12" t="s">
        <v>1182</v>
      </c>
      <c r="C105">
        <v>0.25</v>
      </c>
      <c r="D105" t="s">
        <v>37</v>
      </c>
      <c r="E105" t="s">
        <v>1183</v>
      </c>
      <c r="F105" t="s">
        <v>1184</v>
      </c>
      <c r="G105" t="s">
        <v>1185</v>
      </c>
      <c r="H105">
        <v>15</v>
      </c>
      <c r="I105">
        <v>6</v>
      </c>
      <c r="J105" t="s">
        <v>47</v>
      </c>
      <c r="K105" t="s">
        <v>327</v>
      </c>
      <c r="N105" t="s">
        <v>1186</v>
      </c>
    </row>
    <row r="106" spans="1:14" x14ac:dyDescent="0.35">
      <c r="A106" t="s">
        <v>26</v>
      </c>
      <c r="B106" s="12" t="s">
        <v>1187</v>
      </c>
      <c r="C106">
        <v>8</v>
      </c>
      <c r="D106" t="s">
        <v>160</v>
      </c>
      <c r="E106" t="s">
        <v>1188</v>
      </c>
      <c r="F106" t="s">
        <v>122</v>
      </c>
      <c r="G106" t="s">
        <v>1189</v>
      </c>
      <c r="H106">
        <v>250</v>
      </c>
      <c r="I106">
        <v>20</v>
      </c>
      <c r="J106" t="s">
        <v>47</v>
      </c>
      <c r="K106" t="s">
        <v>327</v>
      </c>
      <c r="N106" t="s">
        <v>1190</v>
      </c>
    </row>
    <row r="107" spans="1:14" x14ac:dyDescent="0.35">
      <c r="A107" t="s">
        <v>896</v>
      </c>
      <c r="B107" s="12">
        <v>45233</v>
      </c>
      <c r="C107">
        <v>2</v>
      </c>
      <c r="D107" t="s">
        <v>209</v>
      </c>
      <c r="E107" t="s">
        <v>1191</v>
      </c>
      <c r="H107">
        <v>44</v>
      </c>
      <c r="I107">
        <v>35</v>
      </c>
      <c r="J107" t="s">
        <v>53</v>
      </c>
      <c r="K107" t="s">
        <v>218</v>
      </c>
    </row>
    <row r="108" spans="1:14" x14ac:dyDescent="0.35">
      <c r="A108" t="s">
        <v>896</v>
      </c>
      <c r="B108" s="12">
        <v>45261</v>
      </c>
      <c r="D108" t="s">
        <v>153</v>
      </c>
      <c r="E108" t="s">
        <v>900</v>
      </c>
      <c r="H108">
        <v>90</v>
      </c>
      <c r="I108">
        <v>80</v>
      </c>
      <c r="J108" t="s">
        <v>53</v>
      </c>
      <c r="K108" t="s">
        <v>236</v>
      </c>
      <c r="N108" t="s">
        <v>899</v>
      </c>
    </row>
    <row r="109" spans="1:14" x14ac:dyDescent="0.35">
      <c r="A109" t="s">
        <v>896</v>
      </c>
      <c r="B109" s="12">
        <v>45288</v>
      </c>
      <c r="D109" t="s">
        <v>901</v>
      </c>
      <c r="E109" t="s">
        <v>1192</v>
      </c>
      <c r="H109">
        <v>150</v>
      </c>
      <c r="I109">
        <v>70</v>
      </c>
      <c r="K109" t="s">
        <v>903</v>
      </c>
      <c r="N109" t="s">
        <v>904</v>
      </c>
    </row>
    <row r="110" spans="1:14" x14ac:dyDescent="0.35">
      <c r="A110" t="s">
        <v>896</v>
      </c>
      <c r="B110" s="12">
        <v>45307</v>
      </c>
      <c r="C110">
        <v>3</v>
      </c>
      <c r="D110" t="s">
        <v>209</v>
      </c>
      <c r="E110" t="s">
        <v>1193</v>
      </c>
      <c r="H110">
        <v>47</v>
      </c>
      <c r="I110">
        <v>45</v>
      </c>
      <c r="J110" t="s">
        <v>82</v>
      </c>
      <c r="K110" t="s">
        <v>141</v>
      </c>
    </row>
    <row r="111" spans="1:14" x14ac:dyDescent="0.35">
      <c r="A111" t="s">
        <v>896</v>
      </c>
      <c r="B111" s="12">
        <v>45342</v>
      </c>
      <c r="D111" t="s">
        <v>153</v>
      </c>
      <c r="E111" t="s">
        <v>1194</v>
      </c>
      <c r="H111">
        <v>420</v>
      </c>
      <c r="I111">
        <v>390</v>
      </c>
      <c r="K111" t="s">
        <v>236</v>
      </c>
      <c r="N111" t="s">
        <v>899</v>
      </c>
    </row>
    <row r="112" spans="1:14" x14ac:dyDescent="0.35">
      <c r="A112" t="s">
        <v>896</v>
      </c>
      <c r="B112" s="12">
        <v>45356</v>
      </c>
      <c r="C112">
        <v>0.5</v>
      </c>
      <c r="D112" t="s">
        <v>37</v>
      </c>
      <c r="E112" t="s">
        <v>1195</v>
      </c>
      <c r="H112">
        <v>36</v>
      </c>
      <c r="I112">
        <v>33</v>
      </c>
      <c r="J112" t="s">
        <v>47</v>
      </c>
      <c r="K112" t="s">
        <v>218</v>
      </c>
    </row>
    <row r="113" spans="1:14" x14ac:dyDescent="0.35">
      <c r="A113" t="s">
        <v>896</v>
      </c>
      <c r="B113" s="12">
        <v>45377</v>
      </c>
      <c r="C113">
        <v>0.5</v>
      </c>
      <c r="D113" t="s">
        <v>37</v>
      </c>
      <c r="E113" t="s">
        <v>1196</v>
      </c>
      <c r="H113">
        <v>2</v>
      </c>
      <c r="I113">
        <v>1</v>
      </c>
      <c r="J113" t="s">
        <v>47</v>
      </c>
      <c r="K113" t="s">
        <v>1197</v>
      </c>
    </row>
    <row r="114" spans="1:14" x14ac:dyDescent="0.35">
      <c r="A114" t="s">
        <v>896</v>
      </c>
      <c r="B114" s="12">
        <v>45377</v>
      </c>
      <c r="D114" t="s">
        <v>153</v>
      </c>
      <c r="E114" t="s">
        <v>1198</v>
      </c>
      <c r="H114">
        <v>647</v>
      </c>
      <c r="N114" t="s">
        <v>1199</v>
      </c>
    </row>
    <row r="115" spans="1:14" x14ac:dyDescent="0.35">
      <c r="A115" t="s">
        <v>896</v>
      </c>
      <c r="B115" s="12">
        <v>45377</v>
      </c>
      <c r="D115" t="s">
        <v>153</v>
      </c>
      <c r="E115" t="s">
        <v>1200</v>
      </c>
      <c r="H115">
        <v>75</v>
      </c>
      <c r="N115" t="s">
        <v>1199</v>
      </c>
    </row>
    <row r="116" spans="1:14" x14ac:dyDescent="0.35">
      <c r="A116" t="s">
        <v>896</v>
      </c>
      <c r="B116" s="12">
        <v>45387</v>
      </c>
      <c r="C116">
        <v>2</v>
      </c>
      <c r="D116" t="s">
        <v>37</v>
      </c>
      <c r="E116" t="s">
        <v>1201</v>
      </c>
      <c r="H116">
        <v>120</v>
      </c>
      <c r="I116">
        <v>90</v>
      </c>
      <c r="J116" t="s">
        <v>82</v>
      </c>
      <c r="K116" t="s">
        <v>141</v>
      </c>
    </row>
    <row r="117" spans="1:14" x14ac:dyDescent="0.35">
      <c r="A117" t="s">
        <v>896</v>
      </c>
      <c r="B117" s="12">
        <v>45399</v>
      </c>
      <c r="D117" t="s">
        <v>153</v>
      </c>
      <c r="E117" t="s">
        <v>1202</v>
      </c>
      <c r="H117">
        <v>371</v>
      </c>
      <c r="N117" t="s">
        <v>899</v>
      </c>
    </row>
    <row r="118" spans="1:14" x14ac:dyDescent="0.35">
      <c r="A118" t="s">
        <v>896</v>
      </c>
      <c r="B118" s="12">
        <v>45399</v>
      </c>
      <c r="D118" t="s">
        <v>153</v>
      </c>
      <c r="E118" t="s">
        <v>1203</v>
      </c>
      <c r="H118">
        <v>782</v>
      </c>
      <c r="N118" t="s">
        <v>899</v>
      </c>
    </row>
    <row r="119" spans="1:14" x14ac:dyDescent="0.35">
      <c r="A119" t="s">
        <v>896</v>
      </c>
      <c r="B119" s="12">
        <v>45400</v>
      </c>
      <c r="C119">
        <v>0.5</v>
      </c>
      <c r="D119" t="s">
        <v>37</v>
      </c>
      <c r="E119" t="s">
        <v>1204</v>
      </c>
      <c r="H119">
        <v>2</v>
      </c>
      <c r="I119">
        <v>1</v>
      </c>
      <c r="J119" t="s">
        <v>47</v>
      </c>
      <c r="K119" t="s">
        <v>1205</v>
      </c>
    </row>
    <row r="120" spans="1:14" x14ac:dyDescent="0.35">
      <c r="A120" t="s">
        <v>896</v>
      </c>
      <c r="B120" s="12">
        <v>45453</v>
      </c>
      <c r="D120" t="s">
        <v>37</v>
      </c>
      <c r="E120" t="s">
        <v>1206</v>
      </c>
      <c r="H120">
        <v>20</v>
      </c>
      <c r="J120" t="s">
        <v>47</v>
      </c>
      <c r="K120" t="s">
        <v>1207</v>
      </c>
    </row>
    <row r="121" spans="1:14" x14ac:dyDescent="0.35">
      <c r="A121" t="s">
        <v>896</v>
      </c>
      <c r="B121" s="12">
        <v>45539</v>
      </c>
      <c r="D121" t="s">
        <v>37</v>
      </c>
      <c r="E121" t="s">
        <v>1208</v>
      </c>
      <c r="H121">
        <v>30</v>
      </c>
      <c r="J121" t="s">
        <v>47</v>
      </c>
      <c r="K121" t="s">
        <v>1209</v>
      </c>
    </row>
    <row r="122" spans="1:14" x14ac:dyDescent="0.35">
      <c r="A122" t="s">
        <v>896</v>
      </c>
      <c r="B122" s="12">
        <v>45539</v>
      </c>
      <c r="C122">
        <v>0.5</v>
      </c>
      <c r="D122" t="s">
        <v>37</v>
      </c>
      <c r="E122" t="s">
        <v>1582</v>
      </c>
      <c r="F122" t="s">
        <v>786</v>
      </c>
      <c r="H122">
        <v>78</v>
      </c>
      <c r="I122">
        <v>64</v>
      </c>
      <c r="J122" t="s">
        <v>47</v>
      </c>
      <c r="K122" t="s">
        <v>903</v>
      </c>
    </row>
    <row r="123" spans="1:14" x14ac:dyDescent="0.35">
      <c r="A123" t="s">
        <v>896</v>
      </c>
      <c r="B123" s="12">
        <v>45540</v>
      </c>
      <c r="C123">
        <v>6</v>
      </c>
      <c r="D123" t="s">
        <v>1210</v>
      </c>
      <c r="E123" t="s">
        <v>1211</v>
      </c>
      <c r="H123">
        <v>100</v>
      </c>
      <c r="I123">
        <v>40</v>
      </c>
      <c r="J123" t="s">
        <v>47</v>
      </c>
    </row>
    <row r="124" spans="1:14" x14ac:dyDescent="0.35">
      <c r="A124" t="s">
        <v>896</v>
      </c>
      <c r="B124" s="12" t="s">
        <v>1212</v>
      </c>
      <c r="C124">
        <v>16</v>
      </c>
      <c r="D124" t="s">
        <v>37</v>
      </c>
      <c r="E124" t="s">
        <v>1213</v>
      </c>
      <c r="H124">
        <v>800</v>
      </c>
      <c r="I124">
        <v>100</v>
      </c>
      <c r="J124" t="s">
        <v>47</v>
      </c>
    </row>
    <row r="125" spans="1:14" x14ac:dyDescent="0.35">
      <c r="A125" t="s">
        <v>896</v>
      </c>
      <c r="B125" s="12">
        <v>45596</v>
      </c>
      <c r="D125" t="s">
        <v>153</v>
      </c>
      <c r="E125" t="s">
        <v>1214</v>
      </c>
      <c r="J125" t="s">
        <v>47</v>
      </c>
    </row>
    <row r="126" spans="1:14" x14ac:dyDescent="0.35">
      <c r="A126" t="s">
        <v>896</v>
      </c>
      <c r="B126" s="12">
        <v>45596</v>
      </c>
      <c r="D126" t="s">
        <v>153</v>
      </c>
      <c r="E126" t="s">
        <v>1215</v>
      </c>
      <c r="J126" t="s">
        <v>47</v>
      </c>
    </row>
    <row r="127" spans="1:14" x14ac:dyDescent="0.35">
      <c r="A127" t="s">
        <v>896</v>
      </c>
      <c r="B127" s="12">
        <v>45654</v>
      </c>
      <c r="D127" t="s">
        <v>901</v>
      </c>
      <c r="E127" t="s">
        <v>1216</v>
      </c>
      <c r="H127">
        <v>150</v>
      </c>
      <c r="I127">
        <v>70</v>
      </c>
      <c r="K127" t="s">
        <v>903</v>
      </c>
      <c r="N127" t="s">
        <v>904</v>
      </c>
    </row>
    <row r="128" spans="1:14" x14ac:dyDescent="0.35">
      <c r="A128" t="s">
        <v>896</v>
      </c>
      <c r="B128" s="12">
        <v>45566</v>
      </c>
      <c r="C128">
        <v>4</v>
      </c>
      <c r="D128" t="s">
        <v>1583</v>
      </c>
      <c r="E128" t="s">
        <v>1584</v>
      </c>
      <c r="H128">
        <v>44</v>
      </c>
      <c r="I128">
        <v>25</v>
      </c>
      <c r="J128" t="s">
        <v>53</v>
      </c>
      <c r="K128" t="s">
        <v>903</v>
      </c>
    </row>
    <row r="129" spans="1:26" x14ac:dyDescent="0.35">
      <c r="A129" s="8" t="s">
        <v>1217</v>
      </c>
      <c r="B129" s="14" t="s">
        <v>1234</v>
      </c>
      <c r="C129" s="4">
        <v>0.25</v>
      </c>
      <c r="D129" s="4" t="s">
        <v>37</v>
      </c>
      <c r="E129" s="4" t="s">
        <v>1230</v>
      </c>
      <c r="F129" s="4"/>
      <c r="G129" s="4" t="s">
        <v>45</v>
      </c>
      <c r="H129" s="4">
        <v>9</v>
      </c>
      <c r="I129" s="4">
        <v>4</v>
      </c>
      <c r="J129" s="4" t="s">
        <v>73</v>
      </c>
      <c r="K129" s="4" t="s">
        <v>327</v>
      </c>
      <c r="L129" s="4"/>
      <c r="M129" s="4"/>
      <c r="N129" s="4" t="s">
        <v>419</v>
      </c>
      <c r="O129" s="4"/>
      <c r="P129" s="4"/>
      <c r="Q129" s="4"/>
      <c r="R129" s="4"/>
      <c r="S129" s="4"/>
      <c r="T129" s="4"/>
      <c r="U129" s="4"/>
      <c r="V129" s="4"/>
      <c r="W129" s="4"/>
      <c r="X129" s="4"/>
      <c r="Y129" s="4"/>
      <c r="Z129" s="6"/>
    </row>
    <row r="130" spans="1:26" x14ac:dyDescent="0.35">
      <c r="A130" t="s">
        <v>1217</v>
      </c>
      <c r="B130" s="12" t="s">
        <v>1245</v>
      </c>
      <c r="C130">
        <v>0.5</v>
      </c>
      <c r="D130" t="s">
        <v>153</v>
      </c>
      <c r="E130" t="s">
        <v>1236</v>
      </c>
      <c r="J130" t="s">
        <v>53</v>
      </c>
      <c r="K130" t="s">
        <v>271</v>
      </c>
      <c r="M130" t="s">
        <v>1246</v>
      </c>
      <c r="N130" t="s">
        <v>1247</v>
      </c>
    </row>
    <row r="131" spans="1:26" x14ac:dyDescent="0.35">
      <c r="A131" t="s">
        <v>1217</v>
      </c>
      <c r="B131" s="12" t="s">
        <v>1248</v>
      </c>
      <c r="C131">
        <v>1</v>
      </c>
      <c r="D131" t="s">
        <v>153</v>
      </c>
      <c r="E131" t="s">
        <v>1239</v>
      </c>
      <c r="J131" t="s">
        <v>53</v>
      </c>
      <c r="K131" t="s">
        <v>271</v>
      </c>
      <c r="M131" t="s">
        <v>1249</v>
      </c>
      <c r="N131" t="s">
        <v>1250</v>
      </c>
    </row>
    <row r="132" spans="1:26" x14ac:dyDescent="0.35">
      <c r="A132" t="s">
        <v>1217</v>
      </c>
      <c r="B132" s="12" t="s">
        <v>1251</v>
      </c>
      <c r="C132">
        <v>1</v>
      </c>
      <c r="D132" t="s">
        <v>153</v>
      </c>
      <c r="E132" t="s">
        <v>1239</v>
      </c>
      <c r="J132" t="s">
        <v>53</v>
      </c>
      <c r="K132" t="s">
        <v>271</v>
      </c>
      <c r="M132" t="s">
        <v>1249</v>
      </c>
      <c r="N132" t="s">
        <v>1250</v>
      </c>
    </row>
    <row r="133" spans="1:26" x14ac:dyDescent="0.35">
      <c r="A133" t="s">
        <v>1217</v>
      </c>
      <c r="B133" s="12" t="s">
        <v>1252</v>
      </c>
      <c r="C133">
        <v>0.5</v>
      </c>
      <c r="D133" t="s">
        <v>153</v>
      </c>
      <c r="E133" t="s">
        <v>1239</v>
      </c>
      <c r="J133" t="s">
        <v>53</v>
      </c>
      <c r="K133" t="s">
        <v>271</v>
      </c>
      <c r="M133" t="s">
        <v>1249</v>
      </c>
      <c r="N133" t="s">
        <v>1250</v>
      </c>
    </row>
    <row r="134" spans="1:26" x14ac:dyDescent="0.35">
      <c r="A134" t="s">
        <v>1217</v>
      </c>
      <c r="B134" s="12" t="s">
        <v>1253</v>
      </c>
      <c r="C134">
        <v>1</v>
      </c>
      <c r="D134" t="s">
        <v>28</v>
      </c>
      <c r="E134" t="s">
        <v>1236</v>
      </c>
      <c r="G134" t="s">
        <v>117</v>
      </c>
      <c r="J134" t="s">
        <v>53</v>
      </c>
      <c r="K134" t="s">
        <v>271</v>
      </c>
      <c r="M134" t="s">
        <v>1254</v>
      </c>
      <c r="N134" t="s">
        <v>1255</v>
      </c>
    </row>
    <row r="135" spans="1:26" x14ac:dyDescent="0.35">
      <c r="A135" t="s">
        <v>1217</v>
      </c>
      <c r="B135" s="12" t="s">
        <v>1252</v>
      </c>
      <c r="C135">
        <v>0.5</v>
      </c>
      <c r="D135" t="s">
        <v>28</v>
      </c>
      <c r="E135" t="s">
        <v>1236</v>
      </c>
      <c r="G135" t="s">
        <v>117</v>
      </c>
      <c r="J135" t="s">
        <v>53</v>
      </c>
      <c r="K135" t="s">
        <v>271</v>
      </c>
      <c r="M135" t="s">
        <v>1254</v>
      </c>
      <c r="N135" t="s">
        <v>1256</v>
      </c>
    </row>
    <row r="136" spans="1:26" x14ac:dyDescent="0.35">
      <c r="A136" t="s">
        <v>1217</v>
      </c>
      <c r="B136" s="12" t="s">
        <v>1257</v>
      </c>
      <c r="C136">
        <v>0.25</v>
      </c>
      <c r="D136" t="s">
        <v>28</v>
      </c>
      <c r="E136" t="s">
        <v>1236</v>
      </c>
      <c r="J136" t="s">
        <v>53</v>
      </c>
      <c r="K136" t="s">
        <v>271</v>
      </c>
      <c r="M136" t="s">
        <v>1254</v>
      </c>
      <c r="N136" t="s">
        <v>1258</v>
      </c>
    </row>
    <row r="137" spans="1:26" x14ac:dyDescent="0.35">
      <c r="A137" t="s">
        <v>1217</v>
      </c>
      <c r="B137" s="12" t="s">
        <v>1267</v>
      </c>
      <c r="C137">
        <v>1</v>
      </c>
      <c r="D137" t="s">
        <v>37</v>
      </c>
      <c r="E137" t="s">
        <v>1268</v>
      </c>
      <c r="H137">
        <v>1</v>
      </c>
      <c r="I137">
        <v>1</v>
      </c>
      <c r="J137" t="s">
        <v>82</v>
      </c>
      <c r="K137" t="s">
        <v>218</v>
      </c>
      <c r="N137" t="s">
        <v>1269</v>
      </c>
    </row>
    <row r="138" spans="1:26" x14ac:dyDescent="0.35">
      <c r="A138" t="s">
        <v>1217</v>
      </c>
      <c r="B138" s="12" t="s">
        <v>1270</v>
      </c>
      <c r="C138">
        <v>0.5</v>
      </c>
      <c r="D138" t="s">
        <v>37</v>
      </c>
      <c r="E138" t="s">
        <v>1271</v>
      </c>
      <c r="H138">
        <v>2</v>
      </c>
      <c r="I138">
        <v>1</v>
      </c>
      <c r="J138" t="s">
        <v>82</v>
      </c>
      <c r="K138" t="s">
        <v>218</v>
      </c>
      <c r="N138" t="s">
        <v>1272</v>
      </c>
    </row>
    <row r="139" spans="1:26" x14ac:dyDescent="0.35">
      <c r="A139" t="s">
        <v>1217</v>
      </c>
      <c r="B139" s="12" t="s">
        <v>1273</v>
      </c>
      <c r="C139">
        <v>0.5</v>
      </c>
      <c r="D139" t="s">
        <v>37</v>
      </c>
      <c r="E139" t="s">
        <v>1274</v>
      </c>
      <c r="G139" t="s">
        <v>117</v>
      </c>
      <c r="H139">
        <v>31</v>
      </c>
      <c r="I139">
        <v>3</v>
      </c>
      <c r="J139" t="s">
        <v>82</v>
      </c>
      <c r="K139" t="s">
        <v>218</v>
      </c>
      <c r="N139" t="s">
        <v>1275</v>
      </c>
    </row>
    <row r="140" spans="1:26" x14ac:dyDescent="0.35">
      <c r="A140" t="s">
        <v>416</v>
      </c>
      <c r="B140" s="12" t="s">
        <v>1285</v>
      </c>
      <c r="C140">
        <v>8</v>
      </c>
      <c r="D140" t="s">
        <v>37</v>
      </c>
      <c r="E140" t="s">
        <v>1286</v>
      </c>
      <c r="F140" t="s">
        <v>1287</v>
      </c>
      <c r="G140" t="s">
        <v>1288</v>
      </c>
      <c r="H140">
        <v>18</v>
      </c>
      <c r="I140">
        <v>12</v>
      </c>
      <c r="J140" t="s">
        <v>47</v>
      </c>
      <c r="K140" t="s">
        <v>1289</v>
      </c>
    </row>
    <row r="141" spans="1:26" x14ac:dyDescent="0.35">
      <c r="A141" t="s">
        <v>416</v>
      </c>
      <c r="B141" s="12" t="s">
        <v>1290</v>
      </c>
      <c r="C141">
        <v>4</v>
      </c>
      <c r="D141" t="s">
        <v>37</v>
      </c>
      <c r="E141" t="s">
        <v>1291</v>
      </c>
      <c r="F141" t="s">
        <v>789</v>
      </c>
      <c r="G141" t="s">
        <v>1288</v>
      </c>
      <c r="H141">
        <v>12</v>
      </c>
      <c r="I141">
        <v>10</v>
      </c>
      <c r="J141" t="s">
        <v>47</v>
      </c>
      <c r="K141" t="s">
        <v>1292</v>
      </c>
    </row>
    <row r="142" spans="1:26" x14ac:dyDescent="0.35">
      <c r="A142" t="s">
        <v>416</v>
      </c>
      <c r="B142" s="12" t="s">
        <v>1293</v>
      </c>
      <c r="C142">
        <v>2</v>
      </c>
      <c r="D142" t="s">
        <v>301</v>
      </c>
      <c r="E142" t="s">
        <v>1294</v>
      </c>
      <c r="G142" t="s">
        <v>1295</v>
      </c>
      <c r="H142">
        <v>42</v>
      </c>
      <c r="I142">
        <v>21</v>
      </c>
      <c r="J142" t="s">
        <v>47</v>
      </c>
      <c r="K142" t="s">
        <v>1278</v>
      </c>
    </row>
    <row r="143" spans="1:26" x14ac:dyDescent="0.35">
      <c r="A143" t="s">
        <v>416</v>
      </c>
      <c r="B143" s="12">
        <v>45390</v>
      </c>
      <c r="D143" t="s">
        <v>153</v>
      </c>
      <c r="E143" t="s">
        <v>1276</v>
      </c>
      <c r="G143" t="s">
        <v>1277</v>
      </c>
      <c r="H143">
        <v>4000</v>
      </c>
      <c r="J143" t="s">
        <v>47</v>
      </c>
      <c r="K143" t="s">
        <v>1278</v>
      </c>
      <c r="N143" t="s">
        <v>421</v>
      </c>
    </row>
    <row r="144" spans="1:26" x14ac:dyDescent="0.35">
      <c r="A144" t="s">
        <v>416</v>
      </c>
      <c r="B144" s="12">
        <v>45399</v>
      </c>
      <c r="D144" t="s">
        <v>153</v>
      </c>
      <c r="E144" t="s">
        <v>1279</v>
      </c>
      <c r="G144" t="s">
        <v>1277</v>
      </c>
      <c r="H144">
        <v>4000</v>
      </c>
      <c r="J144" t="s">
        <v>47</v>
      </c>
      <c r="K144" t="s">
        <v>1278</v>
      </c>
      <c r="N144" t="s">
        <v>421</v>
      </c>
    </row>
    <row r="145" spans="1:14" x14ac:dyDescent="0.35">
      <c r="A145" t="s">
        <v>416</v>
      </c>
      <c r="B145" s="12">
        <v>45496</v>
      </c>
      <c r="C145">
        <v>6</v>
      </c>
      <c r="D145" t="s">
        <v>251</v>
      </c>
      <c r="E145" t="s">
        <v>1296</v>
      </c>
      <c r="F145" t="s">
        <v>1280</v>
      </c>
      <c r="G145" t="s">
        <v>1281</v>
      </c>
      <c r="H145">
        <v>40</v>
      </c>
      <c r="I145">
        <v>13</v>
      </c>
      <c r="J145" t="s">
        <v>53</v>
      </c>
      <c r="K145" t="s">
        <v>1282</v>
      </c>
      <c r="N145" t="s">
        <v>1283</v>
      </c>
    </row>
    <row r="146" spans="1:14" x14ac:dyDescent="0.35">
      <c r="A146" t="s">
        <v>416</v>
      </c>
      <c r="B146" s="12">
        <v>45497</v>
      </c>
      <c r="D146" t="s">
        <v>153</v>
      </c>
      <c r="E146" t="s">
        <v>1297</v>
      </c>
      <c r="G146" t="s">
        <v>1298</v>
      </c>
      <c r="H146">
        <v>4000</v>
      </c>
      <c r="I146">
        <v>100</v>
      </c>
      <c r="J146" t="s">
        <v>47</v>
      </c>
      <c r="K146" t="s">
        <v>1282</v>
      </c>
    </row>
    <row r="147" spans="1:14" x14ac:dyDescent="0.35">
      <c r="A147" t="s">
        <v>416</v>
      </c>
      <c r="B147" s="12">
        <v>45497</v>
      </c>
      <c r="D147" t="s">
        <v>153</v>
      </c>
      <c r="E147" t="s">
        <v>1299</v>
      </c>
      <c r="G147" t="s">
        <v>1298</v>
      </c>
      <c r="H147">
        <v>4000</v>
      </c>
      <c r="I147">
        <v>100</v>
      </c>
      <c r="J147" t="s">
        <v>47</v>
      </c>
      <c r="K147" t="s">
        <v>1282</v>
      </c>
    </row>
    <row r="148" spans="1:14" x14ac:dyDescent="0.35">
      <c r="A148" t="s">
        <v>416</v>
      </c>
      <c r="B148" s="12">
        <v>45539</v>
      </c>
      <c r="D148" t="s">
        <v>153</v>
      </c>
      <c r="E148" t="s">
        <v>1300</v>
      </c>
      <c r="G148" t="s">
        <v>1301</v>
      </c>
      <c r="H148">
        <v>4000</v>
      </c>
      <c r="I148">
        <v>100</v>
      </c>
      <c r="J148" t="s">
        <v>47</v>
      </c>
      <c r="K148" t="s">
        <v>1282</v>
      </c>
    </row>
    <row r="149" spans="1:14" x14ac:dyDescent="0.35">
      <c r="A149" t="s">
        <v>416</v>
      </c>
      <c r="B149" s="12">
        <v>45539</v>
      </c>
      <c r="D149" t="s">
        <v>153</v>
      </c>
      <c r="E149" t="s">
        <v>1302</v>
      </c>
      <c r="G149" t="s">
        <v>1301</v>
      </c>
      <c r="H149">
        <v>4000</v>
      </c>
      <c r="I149">
        <v>100</v>
      </c>
      <c r="J149" t="s">
        <v>47</v>
      </c>
      <c r="K149" t="s">
        <v>1282</v>
      </c>
      <c r="N149" t="s">
        <v>421</v>
      </c>
    </row>
    <row r="150" spans="1:14" x14ac:dyDescent="0.35">
      <c r="A150" t="s">
        <v>416</v>
      </c>
      <c r="B150" s="12" t="s">
        <v>1166</v>
      </c>
      <c r="D150" t="s">
        <v>251</v>
      </c>
      <c r="E150" t="s">
        <v>1303</v>
      </c>
      <c r="G150" t="s">
        <v>1301</v>
      </c>
      <c r="H150">
        <v>4000</v>
      </c>
      <c r="I150">
        <v>100</v>
      </c>
      <c r="J150" t="s">
        <v>47</v>
      </c>
      <c r="K150" t="s">
        <v>1282</v>
      </c>
    </row>
    <row r="151" spans="1:14" x14ac:dyDescent="0.35">
      <c r="A151" t="s">
        <v>416</v>
      </c>
      <c r="B151" s="12" t="s">
        <v>1168</v>
      </c>
      <c r="C151">
        <v>1</v>
      </c>
      <c r="D151" t="s">
        <v>251</v>
      </c>
      <c r="E151" t="s">
        <v>1304</v>
      </c>
      <c r="F151" t="s">
        <v>1011</v>
      </c>
      <c r="G151" t="s">
        <v>1305</v>
      </c>
      <c r="H151">
        <v>30</v>
      </c>
      <c r="I151">
        <v>15</v>
      </c>
      <c r="J151" t="s">
        <v>47</v>
      </c>
      <c r="K151" t="s">
        <v>271</v>
      </c>
      <c r="N151" t="s">
        <v>421</v>
      </c>
    </row>
    <row r="152" spans="1:14" x14ac:dyDescent="0.35">
      <c r="A152" t="s">
        <v>682</v>
      </c>
      <c r="B152" s="12">
        <v>45223</v>
      </c>
      <c r="C152">
        <v>2</v>
      </c>
      <c r="D152" t="s">
        <v>37</v>
      </c>
      <c r="E152" t="s">
        <v>1307</v>
      </c>
      <c r="F152" t="s">
        <v>1308</v>
      </c>
      <c r="G152" t="s">
        <v>419</v>
      </c>
      <c r="H152">
        <v>15</v>
      </c>
      <c r="I152">
        <v>1</v>
      </c>
      <c r="J152" t="s">
        <v>82</v>
      </c>
      <c r="K152" t="s">
        <v>218</v>
      </c>
      <c r="L152" t="s">
        <v>696</v>
      </c>
      <c r="M152" t="s">
        <v>696</v>
      </c>
      <c r="N152" t="s">
        <v>1309</v>
      </c>
    </row>
    <row r="153" spans="1:14" x14ac:dyDescent="0.35">
      <c r="A153" t="s">
        <v>682</v>
      </c>
      <c r="B153" s="12">
        <v>45232</v>
      </c>
      <c r="C153">
        <v>4</v>
      </c>
      <c r="D153" t="s">
        <v>37</v>
      </c>
      <c r="E153" t="s">
        <v>1310</v>
      </c>
      <c r="G153" t="s">
        <v>1311</v>
      </c>
      <c r="H153">
        <v>10</v>
      </c>
      <c r="I153">
        <v>5</v>
      </c>
      <c r="J153" t="s">
        <v>47</v>
      </c>
      <c r="K153" t="s">
        <v>218</v>
      </c>
      <c r="L153" t="s">
        <v>696</v>
      </c>
      <c r="M153" t="s">
        <v>696</v>
      </c>
      <c r="N153" t="s">
        <v>1312</v>
      </c>
    </row>
    <row r="154" spans="1:14" x14ac:dyDescent="0.35">
      <c r="A154" t="s">
        <v>682</v>
      </c>
      <c r="B154" s="12">
        <v>45238</v>
      </c>
      <c r="C154">
        <v>6</v>
      </c>
      <c r="D154" t="s">
        <v>37</v>
      </c>
      <c r="E154" t="s">
        <v>1313</v>
      </c>
      <c r="F154" t="s">
        <v>1314</v>
      </c>
      <c r="G154" t="s">
        <v>419</v>
      </c>
      <c r="H154">
        <v>20</v>
      </c>
      <c r="I154">
        <v>2</v>
      </c>
      <c r="J154" t="s">
        <v>53</v>
      </c>
      <c r="K154" t="s">
        <v>292</v>
      </c>
      <c r="L154" t="s">
        <v>696</v>
      </c>
      <c r="M154" t="s">
        <v>696</v>
      </c>
      <c r="N154" t="s">
        <v>1315</v>
      </c>
    </row>
    <row r="155" spans="1:14" x14ac:dyDescent="0.35">
      <c r="A155" t="s">
        <v>682</v>
      </c>
      <c r="B155" s="12">
        <v>45239</v>
      </c>
      <c r="C155">
        <v>2</v>
      </c>
      <c r="D155" t="s">
        <v>37</v>
      </c>
      <c r="E155" t="s">
        <v>1316</v>
      </c>
      <c r="F155" t="s">
        <v>1308</v>
      </c>
      <c r="G155" t="s">
        <v>419</v>
      </c>
      <c r="H155">
        <v>7</v>
      </c>
      <c r="I155">
        <v>1</v>
      </c>
      <c r="J155" t="s">
        <v>82</v>
      </c>
      <c r="K155" t="s">
        <v>327</v>
      </c>
      <c r="L155" t="s">
        <v>696</v>
      </c>
      <c r="M155" t="s">
        <v>696</v>
      </c>
      <c r="N155" t="s">
        <v>1312</v>
      </c>
    </row>
    <row r="156" spans="1:14" x14ac:dyDescent="0.35">
      <c r="A156" t="s">
        <v>682</v>
      </c>
      <c r="B156" s="12">
        <v>45244</v>
      </c>
      <c r="C156">
        <v>8</v>
      </c>
      <c r="D156" t="s">
        <v>37</v>
      </c>
      <c r="E156" t="s">
        <v>1317</v>
      </c>
      <c r="F156" t="s">
        <v>1308</v>
      </c>
      <c r="G156" t="s">
        <v>696</v>
      </c>
      <c r="H156">
        <v>150</v>
      </c>
      <c r="I156">
        <v>15</v>
      </c>
      <c r="J156" t="s">
        <v>53</v>
      </c>
      <c r="K156" t="s">
        <v>160</v>
      </c>
      <c r="L156" t="s">
        <v>696</v>
      </c>
      <c r="M156" t="s">
        <v>696</v>
      </c>
      <c r="N156" t="s">
        <v>696</v>
      </c>
    </row>
    <row r="157" spans="1:14" x14ac:dyDescent="0.35">
      <c r="A157" t="s">
        <v>682</v>
      </c>
      <c r="B157" s="12">
        <v>45245</v>
      </c>
      <c r="C157">
        <v>1</v>
      </c>
      <c r="D157" t="s">
        <v>37</v>
      </c>
      <c r="E157" t="s">
        <v>1318</v>
      </c>
      <c r="G157" t="s">
        <v>696</v>
      </c>
      <c r="H157">
        <v>5</v>
      </c>
      <c r="I157">
        <v>1</v>
      </c>
      <c r="J157" t="s">
        <v>53</v>
      </c>
      <c r="K157" t="s">
        <v>327</v>
      </c>
      <c r="L157" t="s">
        <v>696</v>
      </c>
      <c r="M157" t="s">
        <v>696</v>
      </c>
      <c r="N157" t="s">
        <v>696</v>
      </c>
    </row>
    <row r="158" spans="1:14" x14ac:dyDescent="0.35">
      <c r="A158" t="s">
        <v>682</v>
      </c>
      <c r="B158" s="12">
        <v>45257</v>
      </c>
      <c r="C158">
        <v>4</v>
      </c>
      <c r="D158" t="s">
        <v>37</v>
      </c>
      <c r="E158" t="s">
        <v>1319</v>
      </c>
      <c r="F158" t="s">
        <v>1320</v>
      </c>
      <c r="G158" t="s">
        <v>1321</v>
      </c>
      <c r="H158">
        <v>30</v>
      </c>
      <c r="I158">
        <v>1</v>
      </c>
      <c r="J158" t="s">
        <v>40</v>
      </c>
      <c r="K158" t="s">
        <v>327</v>
      </c>
      <c r="L158" t="s">
        <v>696</v>
      </c>
      <c r="M158" t="s">
        <v>696</v>
      </c>
      <c r="N158" t="s">
        <v>98</v>
      </c>
    </row>
    <row r="159" spans="1:14" x14ac:dyDescent="0.35">
      <c r="A159" t="s">
        <v>682</v>
      </c>
      <c r="B159" s="12">
        <v>45266</v>
      </c>
      <c r="C159">
        <v>2</v>
      </c>
      <c r="D159" t="s">
        <v>37</v>
      </c>
      <c r="E159" t="s">
        <v>1322</v>
      </c>
      <c r="F159" t="s">
        <v>1308</v>
      </c>
      <c r="G159" t="s">
        <v>696</v>
      </c>
      <c r="H159">
        <v>5</v>
      </c>
      <c r="I159">
        <v>1</v>
      </c>
      <c r="J159" t="s">
        <v>82</v>
      </c>
      <c r="K159" t="s">
        <v>292</v>
      </c>
      <c r="L159" t="s">
        <v>696</v>
      </c>
      <c r="M159" t="s">
        <v>696</v>
      </c>
      <c r="N159" t="s">
        <v>419</v>
      </c>
    </row>
    <row r="160" spans="1:14" x14ac:dyDescent="0.35">
      <c r="A160" t="s">
        <v>682</v>
      </c>
      <c r="B160" s="12">
        <v>45267</v>
      </c>
      <c r="C160">
        <v>4</v>
      </c>
      <c r="D160" t="s">
        <v>251</v>
      </c>
      <c r="E160" t="s">
        <v>1323</v>
      </c>
      <c r="F160" t="s">
        <v>1308</v>
      </c>
      <c r="G160" t="s">
        <v>696</v>
      </c>
      <c r="H160">
        <v>10</v>
      </c>
      <c r="I160">
        <v>1</v>
      </c>
      <c r="J160" t="s">
        <v>40</v>
      </c>
      <c r="K160" t="s">
        <v>218</v>
      </c>
      <c r="L160" t="s">
        <v>696</v>
      </c>
      <c r="M160" t="s">
        <v>696</v>
      </c>
      <c r="N160" t="s">
        <v>696</v>
      </c>
    </row>
    <row r="161" spans="1:14" x14ac:dyDescent="0.35">
      <c r="A161" t="s">
        <v>682</v>
      </c>
      <c r="B161" s="12">
        <v>45275</v>
      </c>
      <c r="C161">
        <v>2</v>
      </c>
      <c r="D161" t="s">
        <v>37</v>
      </c>
      <c r="E161" t="s">
        <v>1324</v>
      </c>
      <c r="G161" t="s">
        <v>696</v>
      </c>
      <c r="H161">
        <v>30</v>
      </c>
      <c r="I161">
        <v>7</v>
      </c>
      <c r="J161" t="s">
        <v>47</v>
      </c>
      <c r="K161" t="s">
        <v>271</v>
      </c>
      <c r="L161" t="s">
        <v>696</v>
      </c>
      <c r="M161" t="s">
        <v>696</v>
      </c>
      <c r="N161" t="s">
        <v>419</v>
      </c>
    </row>
    <row r="162" spans="1:14" x14ac:dyDescent="0.35">
      <c r="A162" t="s">
        <v>682</v>
      </c>
      <c r="B162" s="12">
        <v>45307</v>
      </c>
      <c r="C162">
        <v>2</v>
      </c>
      <c r="D162" t="s">
        <v>37</v>
      </c>
      <c r="E162" t="s">
        <v>1325</v>
      </c>
      <c r="F162" t="s">
        <v>1308</v>
      </c>
      <c r="G162" t="s">
        <v>696</v>
      </c>
      <c r="H162">
        <v>15</v>
      </c>
      <c r="I162">
        <v>5</v>
      </c>
      <c r="J162" t="s">
        <v>40</v>
      </c>
      <c r="K162" t="s">
        <v>218</v>
      </c>
      <c r="L162" t="s">
        <v>696</v>
      </c>
      <c r="M162" t="s">
        <v>696</v>
      </c>
      <c r="N162" t="s">
        <v>1312</v>
      </c>
    </row>
    <row r="163" spans="1:14" x14ac:dyDescent="0.35">
      <c r="A163" t="s">
        <v>682</v>
      </c>
      <c r="B163" s="12">
        <v>45308</v>
      </c>
      <c r="D163" t="s">
        <v>114</v>
      </c>
      <c r="E163" t="s">
        <v>1326</v>
      </c>
      <c r="F163" t="s">
        <v>1308</v>
      </c>
      <c r="G163" t="s">
        <v>696</v>
      </c>
      <c r="H163">
        <v>350</v>
      </c>
      <c r="I163">
        <v>1</v>
      </c>
      <c r="J163" t="s">
        <v>40</v>
      </c>
      <c r="K163" t="s">
        <v>218</v>
      </c>
      <c r="L163" t="s">
        <v>696</v>
      </c>
      <c r="M163" t="s">
        <v>696</v>
      </c>
      <c r="N163" t="s">
        <v>1327</v>
      </c>
    </row>
    <row r="164" spans="1:14" x14ac:dyDescent="0.35">
      <c r="A164" t="s">
        <v>682</v>
      </c>
      <c r="B164" s="12">
        <v>45315</v>
      </c>
      <c r="C164">
        <v>3</v>
      </c>
      <c r="D164" t="s">
        <v>37</v>
      </c>
      <c r="E164" t="s">
        <v>1328</v>
      </c>
      <c r="F164" t="s">
        <v>1329</v>
      </c>
      <c r="G164" t="s">
        <v>696</v>
      </c>
      <c r="H164">
        <v>30</v>
      </c>
      <c r="I164">
        <v>10</v>
      </c>
      <c r="J164" t="s">
        <v>53</v>
      </c>
      <c r="K164" t="s">
        <v>218</v>
      </c>
      <c r="L164" t="s">
        <v>696</v>
      </c>
      <c r="M164" t="s">
        <v>696</v>
      </c>
      <c r="N164" t="s">
        <v>745</v>
      </c>
    </row>
    <row r="165" spans="1:14" x14ac:dyDescent="0.35">
      <c r="A165" t="s">
        <v>682</v>
      </c>
      <c r="B165" s="12">
        <v>45323</v>
      </c>
      <c r="C165">
        <v>6</v>
      </c>
      <c r="D165" t="s">
        <v>209</v>
      </c>
      <c r="E165" t="s">
        <v>1330</v>
      </c>
      <c r="F165" t="s">
        <v>1308</v>
      </c>
      <c r="G165" t="s">
        <v>696</v>
      </c>
      <c r="H165">
        <v>25</v>
      </c>
      <c r="I165">
        <v>20</v>
      </c>
      <c r="J165" t="s">
        <v>53</v>
      </c>
      <c r="K165" t="s">
        <v>160</v>
      </c>
      <c r="L165" t="s">
        <v>696</v>
      </c>
      <c r="M165" t="s">
        <v>696</v>
      </c>
      <c r="N165" t="s">
        <v>1331</v>
      </c>
    </row>
    <row r="166" spans="1:14" x14ac:dyDescent="0.35">
      <c r="A166" t="s">
        <v>682</v>
      </c>
      <c r="B166" s="12">
        <v>45330</v>
      </c>
      <c r="C166">
        <v>8</v>
      </c>
      <c r="D166" t="s">
        <v>37</v>
      </c>
      <c r="E166" t="s">
        <v>1332</v>
      </c>
      <c r="F166" t="s">
        <v>1333</v>
      </c>
      <c r="G166" t="s">
        <v>1321</v>
      </c>
      <c r="H166">
        <v>20</v>
      </c>
      <c r="I166">
        <v>1</v>
      </c>
      <c r="J166" t="s">
        <v>53</v>
      </c>
      <c r="K166" t="s">
        <v>292</v>
      </c>
      <c r="L166" t="s">
        <v>696</v>
      </c>
      <c r="M166" t="s">
        <v>696</v>
      </c>
      <c r="N166" t="s">
        <v>98</v>
      </c>
    </row>
    <row r="167" spans="1:14" x14ac:dyDescent="0.35">
      <c r="A167" t="s">
        <v>682</v>
      </c>
      <c r="B167" s="12" t="s">
        <v>1334</v>
      </c>
      <c r="D167" t="s">
        <v>37</v>
      </c>
      <c r="E167" t="s">
        <v>1335</v>
      </c>
      <c r="F167" t="s">
        <v>1308</v>
      </c>
      <c r="G167" t="s">
        <v>1336</v>
      </c>
      <c r="H167">
        <v>150</v>
      </c>
      <c r="I167">
        <v>40</v>
      </c>
      <c r="J167" t="s">
        <v>73</v>
      </c>
      <c r="K167" t="s">
        <v>160</v>
      </c>
      <c r="L167" t="s">
        <v>696</v>
      </c>
      <c r="M167" t="s">
        <v>696</v>
      </c>
      <c r="N167" t="s">
        <v>1337</v>
      </c>
    </row>
    <row r="168" spans="1:14" x14ac:dyDescent="0.35">
      <c r="A168" t="s">
        <v>682</v>
      </c>
      <c r="B168" s="12" t="s">
        <v>1338</v>
      </c>
      <c r="D168" t="s">
        <v>37</v>
      </c>
      <c r="E168" t="s">
        <v>1339</v>
      </c>
      <c r="F168" t="s">
        <v>1340</v>
      </c>
      <c r="G168" t="s">
        <v>696</v>
      </c>
      <c r="H168">
        <v>50</v>
      </c>
      <c r="I168">
        <v>20</v>
      </c>
      <c r="J168" t="s">
        <v>73</v>
      </c>
      <c r="K168" t="s">
        <v>271</v>
      </c>
      <c r="L168" t="s">
        <v>696</v>
      </c>
      <c r="M168" t="s">
        <v>696</v>
      </c>
      <c r="N168" t="s">
        <v>98</v>
      </c>
    </row>
    <row r="169" spans="1:14" x14ac:dyDescent="0.35">
      <c r="A169" t="s">
        <v>682</v>
      </c>
      <c r="B169" s="12" t="s">
        <v>1341</v>
      </c>
      <c r="C169">
        <v>2</v>
      </c>
      <c r="D169" t="s">
        <v>37</v>
      </c>
      <c r="E169" t="s">
        <v>1342</v>
      </c>
      <c r="F169" t="s">
        <v>1343</v>
      </c>
      <c r="G169" t="s">
        <v>696</v>
      </c>
      <c r="H169">
        <v>15</v>
      </c>
      <c r="I169">
        <v>4</v>
      </c>
      <c r="J169" t="s">
        <v>73</v>
      </c>
      <c r="K169" t="s">
        <v>271</v>
      </c>
      <c r="L169" t="s">
        <v>696</v>
      </c>
      <c r="M169" t="s">
        <v>696</v>
      </c>
      <c r="N169" t="s">
        <v>98</v>
      </c>
    </row>
    <row r="170" spans="1:14" x14ac:dyDescent="0.35">
      <c r="A170" t="s">
        <v>682</v>
      </c>
      <c r="B170" s="12">
        <v>45386</v>
      </c>
      <c r="C170">
        <v>4</v>
      </c>
      <c r="D170" t="s">
        <v>37</v>
      </c>
      <c r="E170" t="s">
        <v>1344</v>
      </c>
      <c r="F170" t="s">
        <v>1308</v>
      </c>
      <c r="G170" t="s">
        <v>696</v>
      </c>
      <c r="H170">
        <v>40</v>
      </c>
      <c r="I170">
        <v>15</v>
      </c>
      <c r="J170" t="s">
        <v>53</v>
      </c>
      <c r="K170" t="s">
        <v>160</v>
      </c>
      <c r="L170" t="s">
        <v>696</v>
      </c>
      <c r="M170" t="s">
        <v>696</v>
      </c>
      <c r="N170" t="s">
        <v>745</v>
      </c>
    </row>
    <row r="171" spans="1:14" x14ac:dyDescent="0.35">
      <c r="A171" t="s">
        <v>682</v>
      </c>
      <c r="B171" s="12">
        <v>45393</v>
      </c>
      <c r="C171">
        <v>4</v>
      </c>
      <c r="D171" t="s">
        <v>37</v>
      </c>
      <c r="E171" t="s">
        <v>1345</v>
      </c>
      <c r="F171" t="s">
        <v>1308</v>
      </c>
      <c r="G171" t="s">
        <v>696</v>
      </c>
      <c r="H171">
        <v>40</v>
      </c>
      <c r="I171">
        <v>20</v>
      </c>
      <c r="J171" t="s">
        <v>53</v>
      </c>
      <c r="K171" t="s">
        <v>218</v>
      </c>
      <c r="L171" t="s">
        <v>696</v>
      </c>
      <c r="M171" t="s">
        <v>696</v>
      </c>
      <c r="N171" t="s">
        <v>1331</v>
      </c>
    </row>
    <row r="172" spans="1:14" x14ac:dyDescent="0.35">
      <c r="A172" t="s">
        <v>682</v>
      </c>
      <c r="B172" s="12">
        <v>45393</v>
      </c>
      <c r="C172">
        <v>4</v>
      </c>
      <c r="D172" t="s">
        <v>37</v>
      </c>
      <c r="E172" t="s">
        <v>1346</v>
      </c>
      <c r="F172" t="s">
        <v>1308</v>
      </c>
      <c r="G172" t="s">
        <v>1321</v>
      </c>
      <c r="H172">
        <v>10</v>
      </c>
      <c r="I172">
        <v>5</v>
      </c>
      <c r="J172" t="s">
        <v>82</v>
      </c>
      <c r="K172" t="s">
        <v>528</v>
      </c>
      <c r="L172" t="s">
        <v>696</v>
      </c>
      <c r="M172" t="s">
        <v>696</v>
      </c>
      <c r="N172" t="s">
        <v>696</v>
      </c>
    </row>
    <row r="173" spans="1:14" x14ac:dyDescent="0.35">
      <c r="A173" t="s">
        <v>682</v>
      </c>
      <c r="B173" s="12">
        <v>45407</v>
      </c>
      <c r="C173">
        <v>4</v>
      </c>
      <c r="D173" t="s">
        <v>37</v>
      </c>
      <c r="E173" t="s">
        <v>1347</v>
      </c>
      <c r="F173" t="s">
        <v>1308</v>
      </c>
      <c r="G173" t="s">
        <v>696</v>
      </c>
      <c r="H173">
        <v>30</v>
      </c>
      <c r="I173">
        <v>15</v>
      </c>
      <c r="J173" t="s">
        <v>47</v>
      </c>
      <c r="K173" t="s">
        <v>236</v>
      </c>
      <c r="L173" t="s">
        <v>696</v>
      </c>
      <c r="M173" t="s">
        <v>696</v>
      </c>
      <c r="N173" t="s">
        <v>696</v>
      </c>
    </row>
    <row r="174" spans="1:14" x14ac:dyDescent="0.35">
      <c r="A174" t="s">
        <v>682</v>
      </c>
      <c r="B174" s="12">
        <v>45408</v>
      </c>
      <c r="C174">
        <v>4</v>
      </c>
      <c r="D174" t="s">
        <v>37</v>
      </c>
      <c r="E174" t="s">
        <v>1348</v>
      </c>
      <c r="F174" t="s">
        <v>1349</v>
      </c>
      <c r="G174" t="s">
        <v>696</v>
      </c>
      <c r="H174">
        <v>50</v>
      </c>
      <c r="I174">
        <v>40</v>
      </c>
      <c r="J174" t="s">
        <v>53</v>
      </c>
      <c r="K174" t="s">
        <v>218</v>
      </c>
      <c r="L174" t="s">
        <v>696</v>
      </c>
      <c r="M174" t="s">
        <v>696</v>
      </c>
      <c r="N174" t="s">
        <v>419</v>
      </c>
    </row>
    <row r="175" spans="1:14" x14ac:dyDescent="0.35">
      <c r="A175" t="s">
        <v>682</v>
      </c>
      <c r="B175" s="12" t="s">
        <v>1350</v>
      </c>
      <c r="C175">
        <v>2</v>
      </c>
      <c r="D175" t="s">
        <v>37</v>
      </c>
      <c r="E175" t="s">
        <v>1351</v>
      </c>
      <c r="F175" t="s">
        <v>1352</v>
      </c>
      <c r="G175" t="s">
        <v>696</v>
      </c>
      <c r="H175">
        <v>10</v>
      </c>
      <c r="I175">
        <v>4</v>
      </c>
      <c r="J175" t="s">
        <v>47</v>
      </c>
      <c r="K175" t="s">
        <v>271</v>
      </c>
      <c r="L175" t="s">
        <v>696</v>
      </c>
      <c r="M175" t="s">
        <v>696</v>
      </c>
      <c r="N175" t="s">
        <v>98</v>
      </c>
    </row>
    <row r="176" spans="1:14" x14ac:dyDescent="0.35">
      <c r="A176" t="s">
        <v>682</v>
      </c>
      <c r="B176" s="12">
        <v>45435</v>
      </c>
      <c r="C176">
        <v>2</v>
      </c>
      <c r="D176" t="s">
        <v>37</v>
      </c>
      <c r="E176" t="s">
        <v>1353</v>
      </c>
      <c r="F176" t="s">
        <v>1308</v>
      </c>
      <c r="G176" t="s">
        <v>1321</v>
      </c>
      <c r="H176">
        <v>6</v>
      </c>
      <c r="I176">
        <v>1</v>
      </c>
      <c r="J176" t="s">
        <v>82</v>
      </c>
      <c r="K176" t="s">
        <v>292</v>
      </c>
      <c r="L176" t="s">
        <v>696</v>
      </c>
      <c r="M176" t="s">
        <v>696</v>
      </c>
      <c r="N176" t="s">
        <v>696</v>
      </c>
    </row>
    <row r="177" spans="1:14" x14ac:dyDescent="0.35">
      <c r="A177" t="s">
        <v>682</v>
      </c>
      <c r="B177" s="12">
        <v>45440</v>
      </c>
      <c r="C177">
        <v>2</v>
      </c>
      <c r="D177" t="s">
        <v>33</v>
      </c>
      <c r="E177" t="s">
        <v>1354</v>
      </c>
      <c r="G177" t="s">
        <v>696</v>
      </c>
      <c r="H177">
        <v>10</v>
      </c>
      <c r="I177">
        <v>5</v>
      </c>
      <c r="J177" t="s">
        <v>47</v>
      </c>
      <c r="K177" t="s">
        <v>271</v>
      </c>
      <c r="L177" t="s">
        <v>696</v>
      </c>
      <c r="M177" t="s">
        <v>696</v>
      </c>
      <c r="N177" t="s">
        <v>696</v>
      </c>
    </row>
    <row r="178" spans="1:14" x14ac:dyDescent="0.35">
      <c r="A178" t="s">
        <v>682</v>
      </c>
      <c r="B178" s="12" t="s">
        <v>1355</v>
      </c>
      <c r="C178">
        <v>2</v>
      </c>
      <c r="D178" t="s">
        <v>37</v>
      </c>
      <c r="E178" t="s">
        <v>1356</v>
      </c>
      <c r="F178" t="s">
        <v>1308</v>
      </c>
      <c r="G178" t="s">
        <v>696</v>
      </c>
      <c r="H178">
        <v>20</v>
      </c>
      <c r="I178">
        <v>5</v>
      </c>
      <c r="J178" t="s">
        <v>47</v>
      </c>
      <c r="K178" t="s">
        <v>160</v>
      </c>
      <c r="L178" t="s">
        <v>696</v>
      </c>
      <c r="M178" t="s">
        <v>696</v>
      </c>
      <c r="N178" t="s">
        <v>696</v>
      </c>
    </row>
    <row r="179" spans="1:14" x14ac:dyDescent="0.35">
      <c r="A179" t="s">
        <v>682</v>
      </c>
      <c r="B179" s="12">
        <v>45455</v>
      </c>
      <c r="C179">
        <v>3</v>
      </c>
      <c r="D179" t="s">
        <v>33</v>
      </c>
      <c r="E179" t="s">
        <v>1357</v>
      </c>
      <c r="G179" t="s">
        <v>696</v>
      </c>
      <c r="H179">
        <v>15</v>
      </c>
      <c r="I179">
        <v>4</v>
      </c>
      <c r="J179" t="s">
        <v>73</v>
      </c>
      <c r="K179" t="s">
        <v>327</v>
      </c>
      <c r="L179" t="s">
        <v>696</v>
      </c>
      <c r="M179" t="s">
        <v>696</v>
      </c>
      <c r="N179" t="s">
        <v>696</v>
      </c>
    </row>
    <row r="180" spans="1:14" x14ac:dyDescent="0.35">
      <c r="A180" t="s">
        <v>682</v>
      </c>
      <c r="B180" s="12">
        <v>45467</v>
      </c>
      <c r="C180">
        <v>4</v>
      </c>
      <c r="D180" t="s">
        <v>37</v>
      </c>
      <c r="E180" t="s">
        <v>1358</v>
      </c>
      <c r="F180" t="s">
        <v>1308</v>
      </c>
      <c r="G180" t="s">
        <v>696</v>
      </c>
      <c r="H180">
        <v>150</v>
      </c>
      <c r="I180">
        <v>25</v>
      </c>
      <c r="J180" t="s">
        <v>53</v>
      </c>
      <c r="K180" t="s">
        <v>160</v>
      </c>
      <c r="L180" t="s">
        <v>696</v>
      </c>
      <c r="M180" t="s">
        <v>696</v>
      </c>
      <c r="N180" t="s">
        <v>696</v>
      </c>
    </row>
    <row r="181" spans="1:14" x14ac:dyDescent="0.35">
      <c r="A181" t="s">
        <v>682</v>
      </c>
      <c r="B181" s="12">
        <v>45477</v>
      </c>
      <c r="C181">
        <v>4</v>
      </c>
      <c r="D181" t="s">
        <v>37</v>
      </c>
      <c r="E181" t="s">
        <v>1359</v>
      </c>
      <c r="G181" t="s">
        <v>696</v>
      </c>
      <c r="H181">
        <v>5</v>
      </c>
      <c r="I181">
        <v>1</v>
      </c>
      <c r="J181" t="s">
        <v>73</v>
      </c>
      <c r="K181" t="s">
        <v>160</v>
      </c>
      <c r="L181" t="s">
        <v>696</v>
      </c>
      <c r="M181" t="s">
        <v>696</v>
      </c>
      <c r="N181" t="s">
        <v>696</v>
      </c>
    </row>
    <row r="182" spans="1:14" x14ac:dyDescent="0.35">
      <c r="A182" t="s">
        <v>682</v>
      </c>
      <c r="B182" s="12">
        <v>45481</v>
      </c>
      <c r="C182">
        <v>6</v>
      </c>
      <c r="D182" t="s">
        <v>37</v>
      </c>
      <c r="E182" t="s">
        <v>1360</v>
      </c>
      <c r="F182" t="s">
        <v>1308</v>
      </c>
      <c r="G182" t="s">
        <v>696</v>
      </c>
      <c r="H182">
        <v>40</v>
      </c>
      <c r="I182">
        <v>15</v>
      </c>
      <c r="J182" t="s">
        <v>53</v>
      </c>
      <c r="K182" t="s">
        <v>218</v>
      </c>
      <c r="L182" t="s">
        <v>696</v>
      </c>
      <c r="M182" t="s">
        <v>696</v>
      </c>
      <c r="N182" t="s">
        <v>1331</v>
      </c>
    </row>
    <row r="183" spans="1:14" x14ac:dyDescent="0.35">
      <c r="A183" t="s">
        <v>682</v>
      </c>
      <c r="B183" s="12">
        <v>45488</v>
      </c>
      <c r="C183">
        <v>4</v>
      </c>
      <c r="D183" t="s">
        <v>37</v>
      </c>
      <c r="E183" t="s">
        <v>1361</v>
      </c>
      <c r="F183" t="s">
        <v>1308</v>
      </c>
      <c r="G183" t="s">
        <v>1321</v>
      </c>
      <c r="H183">
        <v>10</v>
      </c>
      <c r="I183">
        <v>1</v>
      </c>
      <c r="J183" t="s">
        <v>82</v>
      </c>
      <c r="K183" t="s">
        <v>292</v>
      </c>
      <c r="L183" t="s">
        <v>696</v>
      </c>
      <c r="M183" t="s">
        <v>696</v>
      </c>
      <c r="N183" t="s">
        <v>98</v>
      </c>
    </row>
    <row r="184" spans="1:14" x14ac:dyDescent="0.35">
      <c r="A184" t="s">
        <v>682</v>
      </c>
      <c r="B184" s="12">
        <v>45498</v>
      </c>
      <c r="C184">
        <v>4</v>
      </c>
      <c r="D184" t="s">
        <v>37</v>
      </c>
      <c r="E184" t="s">
        <v>1362</v>
      </c>
      <c r="F184" t="s">
        <v>1363</v>
      </c>
      <c r="G184" t="s">
        <v>1321</v>
      </c>
      <c r="H184">
        <v>40</v>
      </c>
      <c r="I184">
        <v>20</v>
      </c>
      <c r="J184" t="s">
        <v>40</v>
      </c>
      <c r="K184" t="s">
        <v>218</v>
      </c>
      <c r="L184" t="s">
        <v>696</v>
      </c>
      <c r="M184" t="s">
        <v>696</v>
      </c>
      <c r="N184" t="s">
        <v>419</v>
      </c>
    </row>
    <row r="185" spans="1:14" x14ac:dyDescent="0.35">
      <c r="A185" t="s">
        <v>682</v>
      </c>
      <c r="B185" s="12">
        <v>45504</v>
      </c>
      <c r="C185">
        <v>8</v>
      </c>
      <c r="D185" t="s">
        <v>37</v>
      </c>
      <c r="E185" t="s">
        <v>1364</v>
      </c>
      <c r="F185" t="s">
        <v>1308</v>
      </c>
      <c r="G185" t="s">
        <v>1321</v>
      </c>
      <c r="H185">
        <v>32</v>
      </c>
      <c r="I185">
        <v>5</v>
      </c>
      <c r="J185" t="s">
        <v>40</v>
      </c>
      <c r="K185" t="s">
        <v>218</v>
      </c>
      <c r="L185" t="s">
        <v>696</v>
      </c>
      <c r="M185" t="s">
        <v>696</v>
      </c>
      <c r="N185" t="s">
        <v>419</v>
      </c>
    </row>
    <row r="186" spans="1:14" x14ac:dyDescent="0.35">
      <c r="A186" t="s">
        <v>682</v>
      </c>
      <c r="B186" s="12">
        <v>45511</v>
      </c>
      <c r="C186">
        <v>1</v>
      </c>
      <c r="D186" t="s">
        <v>33</v>
      </c>
      <c r="E186" t="s">
        <v>1365</v>
      </c>
      <c r="G186" t="s">
        <v>696</v>
      </c>
      <c r="H186">
        <v>5</v>
      </c>
      <c r="I186">
        <v>2</v>
      </c>
      <c r="J186" t="s">
        <v>73</v>
      </c>
      <c r="K186" t="s">
        <v>292</v>
      </c>
      <c r="L186" t="s">
        <v>696</v>
      </c>
      <c r="M186" t="s">
        <v>696</v>
      </c>
      <c r="N186" t="s">
        <v>419</v>
      </c>
    </row>
    <row r="187" spans="1:14" x14ac:dyDescent="0.35">
      <c r="A187" t="s">
        <v>682</v>
      </c>
      <c r="B187" s="12">
        <v>45534</v>
      </c>
      <c r="C187">
        <v>8</v>
      </c>
      <c r="D187" t="s">
        <v>37</v>
      </c>
      <c r="E187" t="s">
        <v>1366</v>
      </c>
      <c r="F187" t="s">
        <v>1367</v>
      </c>
      <c r="G187" t="s">
        <v>696</v>
      </c>
      <c r="H187">
        <v>100</v>
      </c>
      <c r="I187">
        <v>20</v>
      </c>
      <c r="J187" t="s">
        <v>47</v>
      </c>
      <c r="K187" t="s">
        <v>160</v>
      </c>
      <c r="L187" t="s">
        <v>696</v>
      </c>
      <c r="M187" t="s">
        <v>696</v>
      </c>
      <c r="N187" t="s">
        <v>696</v>
      </c>
    </row>
    <row r="188" spans="1:14" x14ac:dyDescent="0.35">
      <c r="A188" t="s">
        <v>682</v>
      </c>
      <c r="B188" s="12">
        <v>45548</v>
      </c>
      <c r="C188">
        <v>1</v>
      </c>
      <c r="D188" t="s">
        <v>37</v>
      </c>
      <c r="E188" t="s">
        <v>1368</v>
      </c>
      <c r="F188" t="s">
        <v>1308</v>
      </c>
      <c r="G188" t="s">
        <v>1321</v>
      </c>
      <c r="H188">
        <v>4</v>
      </c>
      <c r="I188">
        <v>1</v>
      </c>
      <c r="J188" t="s">
        <v>82</v>
      </c>
      <c r="K188" t="s">
        <v>218</v>
      </c>
      <c r="L188" t="s">
        <v>696</v>
      </c>
      <c r="M188" t="s">
        <v>696</v>
      </c>
      <c r="N188" t="s">
        <v>696</v>
      </c>
    </row>
    <row r="189" spans="1:14" x14ac:dyDescent="0.35">
      <c r="A189" t="s">
        <v>338</v>
      </c>
      <c r="B189" s="12">
        <v>45366</v>
      </c>
      <c r="D189" t="s">
        <v>153</v>
      </c>
      <c r="E189" t="s">
        <v>1369</v>
      </c>
      <c r="G189" t="s">
        <v>117</v>
      </c>
      <c r="H189">
        <v>5493</v>
      </c>
      <c r="J189" t="s">
        <v>33</v>
      </c>
      <c r="K189" t="s">
        <v>160</v>
      </c>
      <c r="L189">
        <v>0</v>
      </c>
      <c r="N189" t="s">
        <v>1370</v>
      </c>
    </row>
    <row r="190" spans="1:14" x14ac:dyDescent="0.35">
      <c r="A190" t="s">
        <v>338</v>
      </c>
      <c r="B190" s="12">
        <v>45366</v>
      </c>
      <c r="D190" t="s">
        <v>153</v>
      </c>
      <c r="E190" t="s">
        <v>1369</v>
      </c>
      <c r="G190" t="s">
        <v>117</v>
      </c>
      <c r="H190">
        <v>600</v>
      </c>
      <c r="J190" t="s">
        <v>33</v>
      </c>
      <c r="K190" t="s">
        <v>160</v>
      </c>
      <c r="L190">
        <v>0</v>
      </c>
      <c r="N190" t="s">
        <v>1371</v>
      </c>
    </row>
    <row r="191" spans="1:14" x14ac:dyDescent="0.35">
      <c r="A191" t="s">
        <v>338</v>
      </c>
      <c r="B191" s="12">
        <v>45398</v>
      </c>
      <c r="D191" t="s">
        <v>153</v>
      </c>
      <c r="E191" t="s">
        <v>1372</v>
      </c>
      <c r="G191" t="s">
        <v>117</v>
      </c>
      <c r="H191">
        <v>4576</v>
      </c>
      <c r="J191" t="s">
        <v>33</v>
      </c>
      <c r="K191" t="s">
        <v>160</v>
      </c>
      <c r="L191">
        <v>0</v>
      </c>
      <c r="N191" t="s">
        <v>1373</v>
      </c>
    </row>
    <row r="192" spans="1:14" x14ac:dyDescent="0.35">
      <c r="A192" t="s">
        <v>338</v>
      </c>
      <c r="B192" s="12">
        <v>45398</v>
      </c>
      <c r="D192" t="s">
        <v>153</v>
      </c>
      <c r="E192" t="s">
        <v>1372</v>
      </c>
      <c r="G192" t="s">
        <v>117</v>
      </c>
      <c r="H192">
        <v>600</v>
      </c>
      <c r="J192" t="s">
        <v>33</v>
      </c>
      <c r="K192" t="s">
        <v>160</v>
      </c>
      <c r="L192">
        <v>0</v>
      </c>
      <c r="N192" t="s">
        <v>1374</v>
      </c>
    </row>
    <row r="193" spans="1:15" x14ac:dyDescent="0.35">
      <c r="A193" t="s">
        <v>338</v>
      </c>
      <c r="B193" s="12">
        <v>45546</v>
      </c>
      <c r="D193" t="s">
        <v>153</v>
      </c>
      <c r="E193" t="s">
        <v>1375</v>
      </c>
      <c r="G193" t="s">
        <v>117</v>
      </c>
      <c r="H193">
        <v>600</v>
      </c>
      <c r="J193" t="s">
        <v>33</v>
      </c>
      <c r="K193" t="s">
        <v>160</v>
      </c>
      <c r="L193">
        <v>0</v>
      </c>
      <c r="N193" t="s">
        <v>1376</v>
      </c>
    </row>
    <row r="194" spans="1:15" x14ac:dyDescent="0.35">
      <c r="A194" t="s">
        <v>338</v>
      </c>
      <c r="B194" s="12">
        <v>45546</v>
      </c>
      <c r="D194" t="s">
        <v>153</v>
      </c>
      <c r="E194" t="s">
        <v>1375</v>
      </c>
      <c r="G194" t="s">
        <v>117</v>
      </c>
      <c r="H194">
        <v>4576</v>
      </c>
      <c r="J194" t="s">
        <v>33</v>
      </c>
      <c r="K194" t="s">
        <v>160</v>
      </c>
      <c r="L194">
        <v>0</v>
      </c>
      <c r="N194" t="s">
        <v>1377</v>
      </c>
    </row>
    <row r="195" spans="1:15" x14ac:dyDescent="0.35">
      <c r="A195" t="s">
        <v>338</v>
      </c>
      <c r="B195" s="12">
        <v>45546</v>
      </c>
      <c r="D195" t="s">
        <v>153</v>
      </c>
      <c r="E195" t="s">
        <v>1378</v>
      </c>
      <c r="G195" t="s">
        <v>117</v>
      </c>
      <c r="H195">
        <v>4576</v>
      </c>
      <c r="J195" t="s">
        <v>33</v>
      </c>
      <c r="K195" t="s">
        <v>160</v>
      </c>
      <c r="L195">
        <v>0</v>
      </c>
      <c r="N195" t="s">
        <v>1379</v>
      </c>
    </row>
    <row r="196" spans="1:15" x14ac:dyDescent="0.35">
      <c r="A196" t="s">
        <v>338</v>
      </c>
      <c r="B196" s="12">
        <v>45546</v>
      </c>
      <c r="D196" t="s">
        <v>153</v>
      </c>
      <c r="E196" t="s">
        <v>1380</v>
      </c>
      <c r="G196" t="s">
        <v>117</v>
      </c>
      <c r="H196">
        <v>5493</v>
      </c>
      <c r="J196" t="s">
        <v>33</v>
      </c>
      <c r="K196" t="s">
        <v>160</v>
      </c>
      <c r="L196">
        <v>0</v>
      </c>
      <c r="N196" t="s">
        <v>1381</v>
      </c>
    </row>
    <row r="197" spans="1:15" x14ac:dyDescent="0.35">
      <c r="A197" t="s">
        <v>1382</v>
      </c>
      <c r="B197" s="12">
        <v>45407</v>
      </c>
      <c r="C197">
        <v>8</v>
      </c>
      <c r="D197" t="s">
        <v>37</v>
      </c>
      <c r="E197" t="s">
        <v>1505</v>
      </c>
      <c r="F197" t="s">
        <v>1447</v>
      </c>
      <c r="G197" t="s">
        <v>1473</v>
      </c>
      <c r="H197">
        <v>300</v>
      </c>
      <c r="I197">
        <v>15</v>
      </c>
      <c r="J197" t="s">
        <v>40</v>
      </c>
      <c r="K197" t="s">
        <v>528</v>
      </c>
      <c r="L197">
        <v>0</v>
      </c>
      <c r="M197" t="s">
        <v>32</v>
      </c>
      <c r="N197" t="s">
        <v>32</v>
      </c>
    </row>
    <row r="198" spans="1:15" x14ac:dyDescent="0.35">
      <c r="A198" t="s">
        <v>1382</v>
      </c>
      <c r="B198" s="12" t="s">
        <v>1506</v>
      </c>
      <c r="C198">
        <v>2</v>
      </c>
      <c r="D198" t="s">
        <v>28</v>
      </c>
      <c r="E198" t="s">
        <v>1507</v>
      </c>
      <c r="G198" t="s">
        <v>1473</v>
      </c>
      <c r="H198">
        <v>1000</v>
      </c>
      <c r="J198" t="s">
        <v>47</v>
      </c>
      <c r="K198" t="s">
        <v>160</v>
      </c>
      <c r="L198">
        <v>0</v>
      </c>
      <c r="M198" t="s">
        <v>1407</v>
      </c>
      <c r="N198" t="s">
        <v>1508</v>
      </c>
    </row>
    <row r="199" spans="1:15" x14ac:dyDescent="0.35">
      <c r="A199" t="s">
        <v>1382</v>
      </c>
      <c r="B199" s="12" t="s">
        <v>1506</v>
      </c>
      <c r="C199">
        <v>4</v>
      </c>
      <c r="D199" t="s">
        <v>153</v>
      </c>
      <c r="E199" t="s">
        <v>1509</v>
      </c>
      <c r="G199" t="s">
        <v>1473</v>
      </c>
      <c r="H199">
        <v>400</v>
      </c>
      <c r="J199" t="s">
        <v>47</v>
      </c>
      <c r="K199" t="s">
        <v>160</v>
      </c>
      <c r="L199">
        <v>0</v>
      </c>
      <c r="M199" t="s">
        <v>1403</v>
      </c>
      <c r="N199" t="s">
        <v>1510</v>
      </c>
    </row>
    <row r="200" spans="1:15" x14ac:dyDescent="0.35">
      <c r="A200" t="s">
        <v>1382</v>
      </c>
      <c r="B200" s="12" t="s">
        <v>1506</v>
      </c>
      <c r="C200">
        <v>2</v>
      </c>
      <c r="D200" t="s">
        <v>37</v>
      </c>
      <c r="E200" t="s">
        <v>1511</v>
      </c>
      <c r="G200" t="s">
        <v>1473</v>
      </c>
      <c r="H200">
        <v>50000</v>
      </c>
      <c r="J200" t="s">
        <v>40</v>
      </c>
      <c r="K200" t="s">
        <v>160</v>
      </c>
      <c r="L200">
        <v>0</v>
      </c>
      <c r="M200" t="s">
        <v>1513</v>
      </c>
      <c r="N200" t="s">
        <v>1514</v>
      </c>
    </row>
    <row r="201" spans="1:15" x14ac:dyDescent="0.35">
      <c r="A201" t="s">
        <v>1382</v>
      </c>
      <c r="B201" s="12">
        <v>45265</v>
      </c>
      <c r="C201">
        <v>8</v>
      </c>
      <c r="D201" t="s">
        <v>37</v>
      </c>
      <c r="E201" t="s">
        <v>1515</v>
      </c>
      <c r="F201" t="s">
        <v>1516</v>
      </c>
      <c r="G201" t="s">
        <v>1517</v>
      </c>
      <c r="H201">
        <v>50</v>
      </c>
      <c r="I201">
        <v>30</v>
      </c>
      <c r="J201" t="s">
        <v>53</v>
      </c>
      <c r="K201" t="s">
        <v>327</v>
      </c>
      <c r="L201">
        <v>0</v>
      </c>
      <c r="M201" t="s">
        <v>32</v>
      </c>
      <c r="N201" t="s">
        <v>419</v>
      </c>
      <c r="O201" t="s">
        <v>1518</v>
      </c>
    </row>
    <row r="202" spans="1:15" x14ac:dyDescent="0.35">
      <c r="A202" t="s">
        <v>1382</v>
      </c>
      <c r="B202" s="12" t="s">
        <v>1519</v>
      </c>
      <c r="C202">
        <v>4</v>
      </c>
      <c r="D202" t="s">
        <v>114</v>
      </c>
      <c r="E202" t="s">
        <v>1520</v>
      </c>
      <c r="G202" t="s">
        <v>1517</v>
      </c>
      <c r="H202">
        <v>200</v>
      </c>
      <c r="J202" t="s">
        <v>53</v>
      </c>
      <c r="K202" t="s">
        <v>327</v>
      </c>
      <c r="L202">
        <v>0</v>
      </c>
      <c r="M202" t="s">
        <v>1407</v>
      </c>
      <c r="N202" t="s">
        <v>1521</v>
      </c>
    </row>
    <row r="203" spans="1:15" x14ac:dyDescent="0.35">
      <c r="A203" t="s">
        <v>1382</v>
      </c>
      <c r="B203" s="12" t="s">
        <v>1519</v>
      </c>
      <c r="C203">
        <v>4</v>
      </c>
      <c r="D203" t="s">
        <v>153</v>
      </c>
      <c r="E203" t="s">
        <v>1522</v>
      </c>
      <c r="G203" t="s">
        <v>1517</v>
      </c>
      <c r="H203">
        <v>200</v>
      </c>
      <c r="J203" t="s">
        <v>47</v>
      </c>
      <c r="K203" t="s">
        <v>160</v>
      </c>
      <c r="L203">
        <v>0</v>
      </c>
      <c r="M203" t="s">
        <v>155</v>
      </c>
      <c r="N203" t="s">
        <v>1523</v>
      </c>
    </row>
    <row r="204" spans="1:15" x14ac:dyDescent="0.35">
      <c r="A204" t="s">
        <v>1382</v>
      </c>
      <c r="B204" s="12" t="s">
        <v>1524</v>
      </c>
      <c r="C204">
        <v>8</v>
      </c>
      <c r="D204" t="s">
        <v>451</v>
      </c>
      <c r="E204" t="s">
        <v>1525</v>
      </c>
      <c r="F204" t="s">
        <v>1526</v>
      </c>
      <c r="G204" t="s">
        <v>1527</v>
      </c>
      <c r="H204">
        <v>60</v>
      </c>
      <c r="I204">
        <v>22</v>
      </c>
      <c r="J204" t="s">
        <v>47</v>
      </c>
      <c r="K204" t="s">
        <v>327</v>
      </c>
      <c r="L204">
        <v>0</v>
      </c>
      <c r="M204" t="s">
        <v>32</v>
      </c>
      <c r="N204" t="s">
        <v>32</v>
      </c>
    </row>
    <row r="205" spans="1:15" x14ac:dyDescent="0.35">
      <c r="A205" t="s">
        <v>1382</v>
      </c>
      <c r="B205" s="12" t="s">
        <v>1528</v>
      </c>
      <c r="C205">
        <v>2</v>
      </c>
      <c r="D205" t="s">
        <v>153</v>
      </c>
      <c r="E205" t="s">
        <v>1529</v>
      </c>
      <c r="G205" t="s">
        <v>1527</v>
      </c>
      <c r="H205">
        <v>1500</v>
      </c>
      <c r="J205" t="s">
        <v>47</v>
      </c>
      <c r="K205" t="s">
        <v>160</v>
      </c>
      <c r="L205">
        <v>0</v>
      </c>
      <c r="M205" t="s">
        <v>1403</v>
      </c>
      <c r="N205" t="s">
        <v>1530</v>
      </c>
    </row>
    <row r="206" spans="1:15" x14ac:dyDescent="0.35">
      <c r="A206" t="s">
        <v>1382</v>
      </c>
      <c r="B206" s="12" t="s">
        <v>1528</v>
      </c>
      <c r="C206">
        <v>2</v>
      </c>
      <c r="D206" t="s">
        <v>37</v>
      </c>
      <c r="E206" t="s">
        <v>1531</v>
      </c>
      <c r="G206" t="s">
        <v>1442</v>
      </c>
      <c r="H206">
        <v>10000</v>
      </c>
      <c r="J206" t="s">
        <v>40</v>
      </c>
      <c r="K206" t="s">
        <v>160</v>
      </c>
      <c r="L206">
        <v>0</v>
      </c>
      <c r="M206" t="s">
        <v>1532</v>
      </c>
      <c r="N206" t="s">
        <v>1533</v>
      </c>
    </row>
    <row r="207" spans="1:15" x14ac:dyDescent="0.35">
      <c r="A207" t="s">
        <v>1382</v>
      </c>
      <c r="B207" s="12" t="s">
        <v>1534</v>
      </c>
      <c r="C207">
        <v>8</v>
      </c>
      <c r="D207" t="s">
        <v>37</v>
      </c>
      <c r="E207" t="s">
        <v>1535</v>
      </c>
      <c r="F207" t="s">
        <v>1447</v>
      </c>
      <c r="G207" t="s">
        <v>1517</v>
      </c>
      <c r="H207">
        <v>30</v>
      </c>
      <c r="I207">
        <v>1</v>
      </c>
      <c r="J207" t="s">
        <v>82</v>
      </c>
      <c r="K207" t="s">
        <v>292</v>
      </c>
      <c r="L207">
        <v>0</v>
      </c>
      <c r="M207" t="s">
        <v>32</v>
      </c>
      <c r="N207" t="s">
        <v>1536</v>
      </c>
    </row>
    <row r="208" spans="1:15" x14ac:dyDescent="0.35">
      <c r="A208" t="s">
        <v>1382</v>
      </c>
      <c r="B208" s="12" t="s">
        <v>1537</v>
      </c>
      <c r="C208">
        <v>8</v>
      </c>
      <c r="D208" t="s">
        <v>153</v>
      </c>
      <c r="E208" t="s">
        <v>1538</v>
      </c>
      <c r="G208" t="s">
        <v>1517</v>
      </c>
      <c r="H208">
        <v>600</v>
      </c>
      <c r="I208">
        <v>0</v>
      </c>
      <c r="J208" t="s">
        <v>47</v>
      </c>
      <c r="K208" t="s">
        <v>160</v>
      </c>
      <c r="L208">
        <v>0</v>
      </c>
      <c r="M208" t="s">
        <v>390</v>
      </c>
      <c r="N208" t="s">
        <v>1539</v>
      </c>
    </row>
    <row r="209" spans="1:14" x14ac:dyDescent="0.35">
      <c r="A209" t="s">
        <v>1382</v>
      </c>
      <c r="B209" s="12" t="s">
        <v>1540</v>
      </c>
      <c r="C209">
        <v>8</v>
      </c>
      <c r="D209" t="s">
        <v>451</v>
      </c>
      <c r="E209" t="s">
        <v>1541</v>
      </c>
      <c r="F209" t="s">
        <v>1542</v>
      </c>
      <c r="G209" t="s">
        <v>1527</v>
      </c>
      <c r="H209">
        <v>50</v>
      </c>
      <c r="I209">
        <v>22</v>
      </c>
      <c r="J209" t="s">
        <v>47</v>
      </c>
      <c r="K209" t="s">
        <v>141</v>
      </c>
      <c r="L209">
        <v>0</v>
      </c>
      <c r="M209" t="s">
        <v>32</v>
      </c>
      <c r="N209" t="s">
        <v>1536</v>
      </c>
    </row>
    <row r="210" spans="1:14" x14ac:dyDescent="0.35">
      <c r="A210" t="s">
        <v>1382</v>
      </c>
      <c r="B210" s="12" t="s">
        <v>1543</v>
      </c>
      <c r="C210">
        <v>4</v>
      </c>
      <c r="D210" t="s">
        <v>153</v>
      </c>
      <c r="E210" t="s">
        <v>1544</v>
      </c>
      <c r="G210" t="s">
        <v>1527</v>
      </c>
      <c r="H210">
        <v>270</v>
      </c>
      <c r="J210" t="s">
        <v>47</v>
      </c>
      <c r="K210" t="s">
        <v>160</v>
      </c>
      <c r="L210">
        <v>0</v>
      </c>
      <c r="M210" t="s">
        <v>390</v>
      </c>
      <c r="N210" t="s">
        <v>1545</v>
      </c>
    </row>
    <row r="211" spans="1:14" x14ac:dyDescent="0.35">
      <c r="A211" t="s">
        <v>1382</v>
      </c>
      <c r="B211" s="12" t="s">
        <v>1546</v>
      </c>
      <c r="C211">
        <v>8</v>
      </c>
      <c r="D211" t="s">
        <v>451</v>
      </c>
      <c r="E211" t="s">
        <v>1547</v>
      </c>
      <c r="F211" t="s">
        <v>1548</v>
      </c>
      <c r="G211" t="s">
        <v>1473</v>
      </c>
      <c r="H211">
        <v>30</v>
      </c>
      <c r="I211">
        <v>6</v>
      </c>
      <c r="J211" t="s">
        <v>40</v>
      </c>
      <c r="K211" t="s">
        <v>218</v>
      </c>
      <c r="L211">
        <v>0</v>
      </c>
      <c r="M211" t="s">
        <v>32</v>
      </c>
      <c r="N211" t="s">
        <v>1536</v>
      </c>
    </row>
    <row r="212" spans="1:14" x14ac:dyDescent="0.35">
      <c r="A212" t="s">
        <v>1382</v>
      </c>
      <c r="B212" s="12" t="s">
        <v>1549</v>
      </c>
      <c r="C212">
        <v>4</v>
      </c>
      <c r="D212" t="s">
        <v>153</v>
      </c>
      <c r="E212" t="s">
        <v>1550</v>
      </c>
      <c r="G212" t="s">
        <v>1473</v>
      </c>
      <c r="H212">
        <v>1500</v>
      </c>
      <c r="J212" t="s">
        <v>47</v>
      </c>
      <c r="K212" t="s">
        <v>160</v>
      </c>
      <c r="L212">
        <v>0</v>
      </c>
      <c r="M212" t="s">
        <v>1551</v>
      </c>
      <c r="N212" t="s">
        <v>1552</v>
      </c>
    </row>
    <row r="213" spans="1:14" x14ac:dyDescent="0.35">
      <c r="A213" t="s">
        <v>1382</v>
      </c>
      <c r="B213" s="12" t="s">
        <v>1553</v>
      </c>
      <c r="C213">
        <v>8</v>
      </c>
      <c r="D213" t="s">
        <v>451</v>
      </c>
      <c r="E213" t="s">
        <v>1554</v>
      </c>
      <c r="F213" t="s">
        <v>1555</v>
      </c>
      <c r="G213" t="s">
        <v>1556</v>
      </c>
      <c r="H213">
        <v>100</v>
      </c>
      <c r="I213">
        <v>30</v>
      </c>
      <c r="J213" t="s">
        <v>47</v>
      </c>
      <c r="K213" t="s">
        <v>271</v>
      </c>
      <c r="L213">
        <v>0</v>
      </c>
      <c r="M213" t="s">
        <v>32</v>
      </c>
      <c r="N213" t="s">
        <v>1536</v>
      </c>
    </row>
    <row r="214" spans="1:14" x14ac:dyDescent="0.35">
      <c r="A214" t="s">
        <v>1382</v>
      </c>
      <c r="B214" s="12" t="s">
        <v>1557</v>
      </c>
      <c r="C214">
        <v>4</v>
      </c>
      <c r="D214" t="s">
        <v>153</v>
      </c>
      <c r="E214" t="s">
        <v>1558</v>
      </c>
      <c r="G214" t="s">
        <v>1559</v>
      </c>
      <c r="H214">
        <v>50</v>
      </c>
      <c r="I214">
        <v>22</v>
      </c>
      <c r="J214" t="s">
        <v>47</v>
      </c>
      <c r="K214" t="s">
        <v>271</v>
      </c>
      <c r="L214">
        <v>0</v>
      </c>
      <c r="M214" t="s">
        <v>390</v>
      </c>
      <c r="N214" t="s">
        <v>1560</v>
      </c>
    </row>
    <row r="215" spans="1:14" x14ac:dyDescent="0.35">
      <c r="A215" t="s">
        <v>1382</v>
      </c>
      <c r="B215" s="12" t="s">
        <v>1561</v>
      </c>
      <c r="C215">
        <v>8</v>
      </c>
      <c r="D215" t="s">
        <v>37</v>
      </c>
      <c r="E215" t="s">
        <v>1562</v>
      </c>
      <c r="F215" t="s">
        <v>1011</v>
      </c>
      <c r="G215" t="s">
        <v>1563</v>
      </c>
      <c r="H215">
        <v>2000</v>
      </c>
      <c r="J215" t="s">
        <v>47</v>
      </c>
      <c r="K215" t="s">
        <v>528</v>
      </c>
      <c r="L215">
        <v>0</v>
      </c>
      <c r="M215" t="s">
        <v>32</v>
      </c>
      <c r="N215" t="s">
        <v>1391</v>
      </c>
    </row>
    <row r="216" spans="1:14" x14ac:dyDescent="0.35">
      <c r="A216" t="s">
        <v>1382</v>
      </c>
      <c r="B216" s="12" t="s">
        <v>1564</v>
      </c>
      <c r="C216">
        <v>4</v>
      </c>
      <c r="D216" t="s">
        <v>28</v>
      </c>
      <c r="E216" t="s">
        <v>1565</v>
      </c>
      <c r="G216" t="s">
        <v>1563</v>
      </c>
      <c r="H216">
        <v>1000</v>
      </c>
      <c r="J216" t="s">
        <v>47</v>
      </c>
      <c r="K216" t="s">
        <v>160</v>
      </c>
      <c r="L216">
        <v>0</v>
      </c>
      <c r="M216" t="s">
        <v>1407</v>
      </c>
      <c r="N216" t="s">
        <v>1566</v>
      </c>
    </row>
    <row r="217" spans="1:14" x14ac:dyDescent="0.35">
      <c r="A217" t="s">
        <v>1382</v>
      </c>
      <c r="B217" s="12" t="s">
        <v>1564</v>
      </c>
      <c r="C217">
        <v>4</v>
      </c>
      <c r="D217" t="s">
        <v>153</v>
      </c>
      <c r="E217" t="s">
        <v>1567</v>
      </c>
      <c r="G217" t="s">
        <v>1563</v>
      </c>
      <c r="H217">
        <v>1500</v>
      </c>
      <c r="J217" t="s">
        <v>47</v>
      </c>
      <c r="K217" t="s">
        <v>160</v>
      </c>
      <c r="L217">
        <v>0</v>
      </c>
      <c r="M217" t="s">
        <v>1403</v>
      </c>
      <c r="N217" t="s">
        <v>1568</v>
      </c>
    </row>
    <row r="218" spans="1:14" x14ac:dyDescent="0.35">
      <c r="A218" t="s">
        <v>1382</v>
      </c>
      <c r="B218" s="12">
        <v>45200</v>
      </c>
      <c r="C218">
        <v>8</v>
      </c>
      <c r="D218" t="s">
        <v>114</v>
      </c>
      <c r="E218" t="s">
        <v>1569</v>
      </c>
      <c r="G218" t="s">
        <v>1571</v>
      </c>
      <c r="H218">
        <v>300</v>
      </c>
      <c r="J218" t="s">
        <v>40</v>
      </c>
      <c r="K218" t="s">
        <v>292</v>
      </c>
      <c r="L218">
        <v>300</v>
      </c>
      <c r="M218" t="s">
        <v>1407</v>
      </c>
      <c r="N218" t="s">
        <v>1572</v>
      </c>
    </row>
    <row r="219" spans="1:14" x14ac:dyDescent="0.35">
      <c r="A219" t="s">
        <v>1382</v>
      </c>
      <c r="B219" s="12">
        <v>45292</v>
      </c>
      <c r="C219">
        <v>8</v>
      </c>
      <c r="D219" t="s">
        <v>114</v>
      </c>
      <c r="E219" t="s">
        <v>1573</v>
      </c>
      <c r="G219" t="s">
        <v>1571</v>
      </c>
      <c r="H219">
        <v>300</v>
      </c>
      <c r="J219" t="s">
        <v>40</v>
      </c>
      <c r="K219" t="s">
        <v>292</v>
      </c>
      <c r="L219">
        <v>300</v>
      </c>
      <c r="M219" t="s">
        <v>1407</v>
      </c>
      <c r="N219" t="s">
        <v>1574</v>
      </c>
    </row>
    <row r="220" spans="1:14" x14ac:dyDescent="0.35">
      <c r="A220" t="s">
        <v>471</v>
      </c>
      <c r="B220" s="12">
        <v>45343</v>
      </c>
      <c r="C220">
        <v>1</v>
      </c>
      <c r="D220" t="s">
        <v>37</v>
      </c>
      <c r="E220" t="s">
        <v>1586</v>
      </c>
      <c r="F220" t="s">
        <v>474</v>
      </c>
      <c r="G220" t="s">
        <v>1587</v>
      </c>
      <c r="H220">
        <v>101</v>
      </c>
      <c r="J220" t="s">
        <v>47</v>
      </c>
      <c r="K220" t="s">
        <v>271</v>
      </c>
      <c r="M220" t="s">
        <v>1588</v>
      </c>
    </row>
    <row r="221" spans="1:14" x14ac:dyDescent="0.35">
      <c r="A221" t="s">
        <v>471</v>
      </c>
      <c r="B221" s="12">
        <v>45449</v>
      </c>
      <c r="C221">
        <v>1</v>
      </c>
      <c r="D221" t="s">
        <v>37</v>
      </c>
      <c r="E221" t="s">
        <v>1589</v>
      </c>
      <c r="F221" t="s">
        <v>1590</v>
      </c>
      <c r="G221" t="s">
        <v>1591</v>
      </c>
      <c r="J221" t="s">
        <v>47</v>
      </c>
      <c r="K221" t="s">
        <v>271</v>
      </c>
      <c r="M221" t="s">
        <v>1592</v>
      </c>
    </row>
    <row r="222" spans="1:14" x14ac:dyDescent="0.35">
      <c r="A222" t="s">
        <v>471</v>
      </c>
      <c r="B222" s="12">
        <v>45550</v>
      </c>
      <c r="C222">
        <v>0.25</v>
      </c>
      <c r="D222" t="s">
        <v>1604</v>
      </c>
      <c r="E222" t="s">
        <v>1593</v>
      </c>
      <c r="G222" t="s">
        <v>344</v>
      </c>
      <c r="H222">
        <v>450</v>
      </c>
      <c r="J222" t="s">
        <v>47</v>
      </c>
      <c r="K222" t="s">
        <v>271</v>
      </c>
      <c r="M222" t="s">
        <v>1594</v>
      </c>
    </row>
    <row r="223" spans="1:14" x14ac:dyDescent="0.35">
      <c r="A223" t="s">
        <v>471</v>
      </c>
      <c r="B223" s="12">
        <v>45550</v>
      </c>
      <c r="C223">
        <v>0.25</v>
      </c>
      <c r="D223" t="s">
        <v>153</v>
      </c>
      <c r="E223" t="s">
        <v>1595</v>
      </c>
      <c r="G223" t="s">
        <v>486</v>
      </c>
      <c r="H223">
        <v>71</v>
      </c>
      <c r="J223" t="s">
        <v>47</v>
      </c>
      <c r="K223" t="s">
        <v>271</v>
      </c>
      <c r="M223" t="s">
        <v>1596</v>
      </c>
    </row>
    <row r="224" spans="1:14" x14ac:dyDescent="0.35">
      <c r="A224" t="s">
        <v>471</v>
      </c>
      <c r="B224" s="12">
        <v>45550</v>
      </c>
      <c r="C224">
        <v>0.25</v>
      </c>
      <c r="D224" t="s">
        <v>153</v>
      </c>
      <c r="E224" t="s">
        <v>1597</v>
      </c>
      <c r="G224" t="s">
        <v>1598</v>
      </c>
      <c r="J224" t="s">
        <v>47</v>
      </c>
      <c r="K224" t="s">
        <v>271</v>
      </c>
    </row>
    <row r="225" spans="1:14" x14ac:dyDescent="0.35">
      <c r="A225" t="s">
        <v>471</v>
      </c>
      <c r="B225" s="12">
        <v>45550</v>
      </c>
      <c r="C225">
        <v>0.25</v>
      </c>
      <c r="D225" t="s">
        <v>153</v>
      </c>
      <c r="E225" t="s">
        <v>1599</v>
      </c>
      <c r="G225" t="s">
        <v>344</v>
      </c>
      <c r="H225">
        <v>179</v>
      </c>
      <c r="J225" t="s">
        <v>47</v>
      </c>
      <c r="K225" t="s">
        <v>271</v>
      </c>
      <c r="M225" t="s">
        <v>1600</v>
      </c>
    </row>
    <row r="226" spans="1:14" x14ac:dyDescent="0.35">
      <c r="A226" t="s">
        <v>471</v>
      </c>
      <c r="B226" s="12">
        <v>45550</v>
      </c>
      <c r="C226">
        <v>0.25</v>
      </c>
      <c r="D226" t="s">
        <v>153</v>
      </c>
      <c r="E226" t="s">
        <v>1601</v>
      </c>
      <c r="G226" t="s">
        <v>486</v>
      </c>
      <c r="H226">
        <v>73</v>
      </c>
      <c r="J226" t="s">
        <v>47</v>
      </c>
      <c r="K226" t="s">
        <v>271</v>
      </c>
      <c r="M226" t="s">
        <v>1602</v>
      </c>
    </row>
    <row r="227" spans="1:14" x14ac:dyDescent="0.35">
      <c r="A227" t="s">
        <v>471</v>
      </c>
      <c r="B227" s="12">
        <v>45550</v>
      </c>
      <c r="C227">
        <v>0.25</v>
      </c>
      <c r="D227" t="s">
        <v>153</v>
      </c>
      <c r="E227" t="s">
        <v>1603</v>
      </c>
      <c r="G227" t="s">
        <v>1598</v>
      </c>
      <c r="J227" t="s">
        <v>47</v>
      </c>
      <c r="K227" t="s">
        <v>271</v>
      </c>
    </row>
    <row r="228" spans="1:14" x14ac:dyDescent="0.35">
      <c r="A228" t="s">
        <v>1605</v>
      </c>
      <c r="B228" s="12" t="s">
        <v>1606</v>
      </c>
      <c r="C228">
        <v>4</v>
      </c>
      <c r="D228" t="s">
        <v>37</v>
      </c>
      <c r="E228" t="s">
        <v>1607</v>
      </c>
      <c r="G228" t="s">
        <v>1609</v>
      </c>
      <c r="H228">
        <v>80</v>
      </c>
      <c r="I228">
        <v>5</v>
      </c>
      <c r="J228" t="s">
        <v>40</v>
      </c>
      <c r="K228" t="s">
        <v>160</v>
      </c>
      <c r="L228">
        <v>80</v>
      </c>
      <c r="M228" t="s">
        <v>1610</v>
      </c>
      <c r="N228" t="s">
        <v>1611</v>
      </c>
    </row>
    <row r="229" spans="1:14" x14ac:dyDescent="0.35">
      <c r="A229" t="s">
        <v>1605</v>
      </c>
      <c r="B229" s="12" t="s">
        <v>1612</v>
      </c>
      <c r="C229">
        <v>4</v>
      </c>
      <c r="D229" t="s">
        <v>37</v>
      </c>
      <c r="E229" t="s">
        <v>1613</v>
      </c>
      <c r="G229" t="s">
        <v>1614</v>
      </c>
      <c r="H229">
        <v>50</v>
      </c>
      <c r="I229">
        <v>4</v>
      </c>
      <c r="J229" t="s">
        <v>40</v>
      </c>
      <c r="K229" t="s">
        <v>271</v>
      </c>
      <c r="L229">
        <v>0</v>
      </c>
      <c r="M229" t="s">
        <v>1615</v>
      </c>
      <c r="N229" t="s">
        <v>1616</v>
      </c>
    </row>
    <row r="230" spans="1:14" x14ac:dyDescent="0.35">
      <c r="A230" t="s">
        <v>1605</v>
      </c>
      <c r="B230" s="12" t="s">
        <v>1617</v>
      </c>
      <c r="C230">
        <v>2</v>
      </c>
      <c r="D230" t="s">
        <v>37</v>
      </c>
      <c r="E230" t="s">
        <v>1618</v>
      </c>
      <c r="G230" t="s">
        <v>1614</v>
      </c>
      <c r="H230">
        <v>300</v>
      </c>
      <c r="I230">
        <v>50</v>
      </c>
      <c r="J230" t="s">
        <v>40</v>
      </c>
      <c r="K230" t="s">
        <v>327</v>
      </c>
      <c r="L230">
        <v>0</v>
      </c>
      <c r="M230" t="s">
        <v>1619</v>
      </c>
      <c r="N230" t="s">
        <v>1616</v>
      </c>
    </row>
    <row r="231" spans="1:14" x14ac:dyDescent="0.35">
      <c r="A231" t="s">
        <v>1605</v>
      </c>
      <c r="B231" s="12" t="s">
        <v>1620</v>
      </c>
      <c r="D231" t="s">
        <v>472</v>
      </c>
      <c r="E231" t="s">
        <v>1621</v>
      </c>
      <c r="G231" t="s">
        <v>916</v>
      </c>
      <c r="H231" t="s">
        <v>136</v>
      </c>
      <c r="I231" t="s">
        <v>136</v>
      </c>
      <c r="J231" t="s">
        <v>33</v>
      </c>
      <c r="K231" t="s">
        <v>160</v>
      </c>
      <c r="L231">
        <v>0</v>
      </c>
      <c r="M231" t="s">
        <v>1623</v>
      </c>
      <c r="N231" t="s">
        <v>1624</v>
      </c>
    </row>
    <row r="232" spans="1:14" x14ac:dyDescent="0.35">
      <c r="A232" t="s">
        <v>1605</v>
      </c>
      <c r="B232" s="12" t="s">
        <v>1625</v>
      </c>
      <c r="C232">
        <v>0.25</v>
      </c>
      <c r="D232" t="s">
        <v>160</v>
      </c>
      <c r="E232" t="s">
        <v>1626</v>
      </c>
      <c r="H232" t="s">
        <v>136</v>
      </c>
      <c r="I232" t="s">
        <v>136</v>
      </c>
      <c r="J232" t="s">
        <v>33</v>
      </c>
      <c r="K232" t="s">
        <v>160</v>
      </c>
      <c r="L232">
        <v>0</v>
      </c>
      <c r="M232" t="s">
        <v>1627</v>
      </c>
      <c r="N232" t="s">
        <v>1628</v>
      </c>
    </row>
    <row r="233" spans="1:14" x14ac:dyDescent="0.35">
      <c r="A233" t="s">
        <v>1605</v>
      </c>
      <c r="B233" s="12" t="s">
        <v>1524</v>
      </c>
      <c r="C233">
        <v>8</v>
      </c>
      <c r="D233" t="s">
        <v>451</v>
      </c>
      <c r="E233" t="s">
        <v>1525</v>
      </c>
      <c r="G233" t="s">
        <v>1527</v>
      </c>
      <c r="H233">
        <v>60</v>
      </c>
      <c r="I233">
        <v>22</v>
      </c>
      <c r="J233" t="s">
        <v>47</v>
      </c>
      <c r="K233" t="s">
        <v>327</v>
      </c>
      <c r="L233">
        <v>0</v>
      </c>
      <c r="M233" t="s">
        <v>1634</v>
      </c>
      <c r="N233" t="s">
        <v>32</v>
      </c>
    </row>
    <row r="234" spans="1:14" x14ac:dyDescent="0.35">
      <c r="A234" t="s">
        <v>1605</v>
      </c>
      <c r="B234" s="12" t="s">
        <v>1528</v>
      </c>
      <c r="C234">
        <v>2</v>
      </c>
      <c r="D234" t="s">
        <v>160</v>
      </c>
      <c r="E234" t="s">
        <v>1531</v>
      </c>
      <c r="G234" t="s">
        <v>1442</v>
      </c>
      <c r="H234">
        <v>10000</v>
      </c>
      <c r="I234" t="s">
        <v>476</v>
      </c>
      <c r="J234" t="s">
        <v>40</v>
      </c>
      <c r="K234" t="s">
        <v>160</v>
      </c>
      <c r="L234">
        <v>0</v>
      </c>
      <c r="M234" t="s">
        <v>1635</v>
      </c>
    </row>
    <row r="235" spans="1:14" x14ac:dyDescent="0.35">
      <c r="A235" t="s">
        <v>1605</v>
      </c>
      <c r="B235" s="12" t="s">
        <v>1540</v>
      </c>
      <c r="C235">
        <v>8</v>
      </c>
      <c r="D235" t="s">
        <v>451</v>
      </c>
      <c r="E235" t="s">
        <v>1541</v>
      </c>
      <c r="F235" t="s">
        <v>715</v>
      </c>
      <c r="G235" t="s">
        <v>1527</v>
      </c>
      <c r="H235">
        <v>50</v>
      </c>
      <c r="I235">
        <v>22</v>
      </c>
      <c r="J235" t="s">
        <v>47</v>
      </c>
      <c r="K235" t="s">
        <v>141</v>
      </c>
      <c r="L235">
        <v>0</v>
      </c>
      <c r="M235" t="s">
        <v>32</v>
      </c>
      <c r="N235" t="s">
        <v>1536</v>
      </c>
    </row>
    <row r="236" spans="1:14" x14ac:dyDescent="0.35">
      <c r="A236" t="s">
        <v>1605</v>
      </c>
      <c r="B236" s="12" t="s">
        <v>1546</v>
      </c>
      <c r="C236">
        <v>8</v>
      </c>
      <c r="D236" t="s">
        <v>451</v>
      </c>
      <c r="E236" t="s">
        <v>1636</v>
      </c>
      <c r="G236" t="s">
        <v>1473</v>
      </c>
      <c r="H236">
        <v>30</v>
      </c>
      <c r="I236">
        <v>6</v>
      </c>
      <c r="J236" t="s">
        <v>40</v>
      </c>
      <c r="K236" t="s">
        <v>218</v>
      </c>
      <c r="L236">
        <v>0</v>
      </c>
      <c r="M236" t="s">
        <v>1638</v>
      </c>
      <c r="N236" t="s">
        <v>1536</v>
      </c>
    </row>
    <row r="237" spans="1:14" x14ac:dyDescent="0.35">
      <c r="A237" t="s">
        <v>1605</v>
      </c>
      <c r="B237" s="12" t="s">
        <v>1553</v>
      </c>
      <c r="C237">
        <v>8</v>
      </c>
      <c r="D237" t="s">
        <v>451</v>
      </c>
      <c r="E237" t="s">
        <v>1554</v>
      </c>
      <c r="F237" t="s">
        <v>786</v>
      </c>
      <c r="G237" t="s">
        <v>1556</v>
      </c>
      <c r="H237">
        <v>100</v>
      </c>
      <c r="I237">
        <v>30</v>
      </c>
      <c r="J237" t="s">
        <v>47</v>
      </c>
      <c r="K237" t="s">
        <v>271</v>
      </c>
      <c r="L237">
        <v>0</v>
      </c>
      <c r="M237" t="s">
        <v>32</v>
      </c>
      <c r="N237" t="s">
        <v>1536</v>
      </c>
    </row>
    <row r="238" spans="1:14" x14ac:dyDescent="0.35">
      <c r="A238" t="s">
        <v>1605</v>
      </c>
      <c r="B238" s="12" t="s">
        <v>1561</v>
      </c>
      <c r="C238">
        <v>8</v>
      </c>
      <c r="D238" t="s">
        <v>37</v>
      </c>
      <c r="E238" t="s">
        <v>1562</v>
      </c>
      <c r="F238" t="s">
        <v>1011</v>
      </c>
      <c r="G238" t="s">
        <v>1563</v>
      </c>
      <c r="H238">
        <v>2000</v>
      </c>
      <c r="I238" t="s">
        <v>476</v>
      </c>
      <c r="J238" t="s">
        <v>47</v>
      </c>
      <c r="K238" t="s">
        <v>528</v>
      </c>
      <c r="L238">
        <v>0</v>
      </c>
      <c r="M238" t="s">
        <v>32</v>
      </c>
      <c r="N238" t="s">
        <v>1391</v>
      </c>
    </row>
    <row r="239" spans="1:14" x14ac:dyDescent="0.35">
      <c r="A239" t="s">
        <v>1605</v>
      </c>
      <c r="B239" s="12" t="s">
        <v>1564</v>
      </c>
      <c r="C239">
        <v>4</v>
      </c>
      <c r="D239" t="s">
        <v>28</v>
      </c>
      <c r="E239" t="s">
        <v>1639</v>
      </c>
      <c r="G239" t="s">
        <v>1563</v>
      </c>
      <c r="H239">
        <v>1000</v>
      </c>
      <c r="I239" t="s">
        <v>476</v>
      </c>
      <c r="J239" t="s">
        <v>47</v>
      </c>
      <c r="K239" t="s">
        <v>160</v>
      </c>
      <c r="L239">
        <v>0</v>
      </c>
      <c r="M239" t="s">
        <v>1640</v>
      </c>
    </row>
    <row r="240" spans="1:14" x14ac:dyDescent="0.35">
      <c r="A240" t="s">
        <v>1605</v>
      </c>
      <c r="B240" s="12">
        <v>45407</v>
      </c>
      <c r="C240">
        <v>8</v>
      </c>
      <c r="D240" t="s">
        <v>37</v>
      </c>
      <c r="E240" t="s">
        <v>1505</v>
      </c>
      <c r="G240" t="s">
        <v>1473</v>
      </c>
      <c r="H240">
        <v>300</v>
      </c>
      <c r="I240">
        <v>15</v>
      </c>
      <c r="J240" t="s">
        <v>40</v>
      </c>
      <c r="K240" t="s">
        <v>528</v>
      </c>
      <c r="L240">
        <v>0</v>
      </c>
      <c r="M240" t="s">
        <v>32</v>
      </c>
      <c r="N240" t="s">
        <v>32</v>
      </c>
    </row>
    <row r="241" spans="1:14" x14ac:dyDescent="0.35">
      <c r="A241" t="s">
        <v>1605</v>
      </c>
      <c r="B241" s="12" t="s">
        <v>1506</v>
      </c>
      <c r="C241">
        <v>2</v>
      </c>
      <c r="D241" t="s">
        <v>28</v>
      </c>
      <c r="E241" t="s">
        <v>1507</v>
      </c>
      <c r="G241" t="s">
        <v>1473</v>
      </c>
      <c r="H241">
        <v>1000</v>
      </c>
      <c r="I241" t="s">
        <v>476</v>
      </c>
      <c r="J241" t="s">
        <v>47</v>
      </c>
      <c r="K241" t="s">
        <v>160</v>
      </c>
      <c r="L241">
        <v>0</v>
      </c>
      <c r="M241" t="s">
        <v>1641</v>
      </c>
    </row>
    <row r="242" spans="1:14" x14ac:dyDescent="0.35">
      <c r="A242" t="s">
        <v>856</v>
      </c>
      <c r="B242" s="12"/>
      <c r="C242">
        <v>2</v>
      </c>
      <c r="D242" t="s">
        <v>1652</v>
      </c>
      <c r="E242" t="s">
        <v>1653</v>
      </c>
      <c r="F242" t="s">
        <v>860</v>
      </c>
      <c r="G242" t="s">
        <v>871</v>
      </c>
      <c r="H242">
        <v>3</v>
      </c>
      <c r="J242" t="s">
        <v>53</v>
      </c>
      <c r="K242" t="s">
        <v>1654</v>
      </c>
    </row>
    <row r="243" spans="1:14" x14ac:dyDescent="0.35">
      <c r="A243" t="s">
        <v>856</v>
      </c>
      <c r="B243" s="12">
        <v>45309</v>
      </c>
      <c r="C243">
        <v>1.5</v>
      </c>
      <c r="D243" t="s">
        <v>858</v>
      </c>
      <c r="E243" t="s">
        <v>1656</v>
      </c>
      <c r="F243" t="s">
        <v>860</v>
      </c>
      <c r="G243" t="s">
        <v>871</v>
      </c>
      <c r="H243">
        <v>70</v>
      </c>
      <c r="I243">
        <v>1</v>
      </c>
      <c r="J243" t="s">
        <v>53</v>
      </c>
      <c r="K243" t="s">
        <v>863</v>
      </c>
    </row>
    <row r="244" spans="1:14" x14ac:dyDescent="0.35">
      <c r="A244" t="s">
        <v>856</v>
      </c>
      <c r="B244" s="12">
        <v>45322</v>
      </c>
      <c r="C244">
        <v>1</v>
      </c>
      <c r="D244" t="s">
        <v>858</v>
      </c>
      <c r="E244" t="s">
        <v>1657</v>
      </c>
      <c r="F244" t="s">
        <v>860</v>
      </c>
      <c r="G244" t="s">
        <v>871</v>
      </c>
      <c r="H244">
        <v>25</v>
      </c>
      <c r="I244">
        <v>1</v>
      </c>
      <c r="J244" t="s">
        <v>53</v>
      </c>
      <c r="K244" t="s">
        <v>863</v>
      </c>
      <c r="M244" t="s">
        <v>571</v>
      </c>
      <c r="N244" t="s">
        <v>874</v>
      </c>
    </row>
    <row r="245" spans="1:14" x14ac:dyDescent="0.35">
      <c r="A245" t="s">
        <v>856</v>
      </c>
      <c r="B245" s="12">
        <v>44259</v>
      </c>
      <c r="C245">
        <v>1</v>
      </c>
      <c r="D245" t="s">
        <v>858</v>
      </c>
      <c r="E245" t="s">
        <v>1658</v>
      </c>
      <c r="F245" t="s">
        <v>860</v>
      </c>
      <c r="G245" t="s">
        <v>871</v>
      </c>
      <c r="H245">
        <v>15</v>
      </c>
      <c r="I245">
        <v>1</v>
      </c>
      <c r="J245" t="s">
        <v>47</v>
      </c>
      <c r="K245" t="s">
        <v>863</v>
      </c>
    </row>
    <row r="246" spans="1:14" x14ac:dyDescent="0.35">
      <c r="A246" t="s">
        <v>856</v>
      </c>
      <c r="B246" s="12" t="s">
        <v>1659</v>
      </c>
      <c r="C246">
        <v>33</v>
      </c>
      <c r="D246" t="s">
        <v>1661</v>
      </c>
      <c r="E246" t="s">
        <v>1662</v>
      </c>
      <c r="F246" t="s">
        <v>860</v>
      </c>
      <c r="G246" t="s">
        <v>871</v>
      </c>
      <c r="H246">
        <v>85</v>
      </c>
      <c r="I246">
        <v>3</v>
      </c>
      <c r="J246" t="s">
        <v>53</v>
      </c>
      <c r="K246" t="s">
        <v>1663</v>
      </c>
      <c r="L246" t="s">
        <v>877</v>
      </c>
      <c r="M246" t="s">
        <v>868</v>
      </c>
      <c r="N246" t="s">
        <v>874</v>
      </c>
    </row>
    <row r="247" spans="1:14" x14ac:dyDescent="0.35">
      <c r="A247" t="s">
        <v>856</v>
      </c>
      <c r="B247" s="12">
        <v>45372</v>
      </c>
      <c r="C247">
        <v>6</v>
      </c>
      <c r="D247" t="s">
        <v>858</v>
      </c>
      <c r="E247" t="s">
        <v>1665</v>
      </c>
      <c r="F247" t="s">
        <v>860</v>
      </c>
      <c r="G247" t="s">
        <v>871</v>
      </c>
      <c r="H247">
        <v>30</v>
      </c>
      <c r="I247">
        <v>2</v>
      </c>
      <c r="J247" t="s">
        <v>53</v>
      </c>
      <c r="K247" t="s">
        <v>1663</v>
      </c>
      <c r="L247" t="s">
        <v>877</v>
      </c>
      <c r="M247" t="s">
        <v>571</v>
      </c>
      <c r="N247" t="s">
        <v>874</v>
      </c>
    </row>
    <row r="248" spans="1:14" x14ac:dyDescent="0.35">
      <c r="A248" t="s">
        <v>856</v>
      </c>
      <c r="B248" s="12">
        <v>45400</v>
      </c>
      <c r="C248">
        <v>4</v>
      </c>
      <c r="D248" t="s">
        <v>858</v>
      </c>
      <c r="E248" t="s">
        <v>1667</v>
      </c>
      <c r="F248" t="s">
        <v>860</v>
      </c>
      <c r="G248" t="s">
        <v>871</v>
      </c>
      <c r="H248">
        <v>3</v>
      </c>
      <c r="I248">
        <v>1</v>
      </c>
      <c r="J248" t="s">
        <v>53</v>
      </c>
      <c r="K248" t="s">
        <v>1668</v>
      </c>
      <c r="M248" t="s">
        <v>1669</v>
      </c>
      <c r="N248" t="s">
        <v>874</v>
      </c>
    </row>
    <row r="249" spans="1:14" x14ac:dyDescent="0.35">
      <c r="A249" t="s">
        <v>856</v>
      </c>
      <c r="B249" s="12">
        <v>45457</v>
      </c>
      <c r="C249">
        <v>6</v>
      </c>
      <c r="D249" t="s">
        <v>858</v>
      </c>
      <c r="E249" t="s">
        <v>1670</v>
      </c>
      <c r="F249" t="s">
        <v>860</v>
      </c>
      <c r="G249" t="s">
        <v>871</v>
      </c>
      <c r="H249">
        <v>60</v>
      </c>
      <c r="I249">
        <v>1</v>
      </c>
      <c r="J249" t="s">
        <v>53</v>
      </c>
      <c r="K249" t="s">
        <v>1671</v>
      </c>
      <c r="L249" t="s">
        <v>877</v>
      </c>
      <c r="M249" t="s">
        <v>571</v>
      </c>
      <c r="N249" t="s">
        <v>874</v>
      </c>
    </row>
    <row r="250" spans="1:14" x14ac:dyDescent="0.35">
      <c r="A250" t="s">
        <v>856</v>
      </c>
      <c r="B250" s="12">
        <v>45562</v>
      </c>
      <c r="C250">
        <v>2</v>
      </c>
      <c r="D250" t="s">
        <v>858</v>
      </c>
      <c r="E250" t="s">
        <v>1672</v>
      </c>
      <c r="F250" t="s">
        <v>860</v>
      </c>
      <c r="G250" t="s">
        <v>871</v>
      </c>
      <c r="H250">
        <v>35</v>
      </c>
      <c r="I250">
        <v>20</v>
      </c>
      <c r="J250" t="s">
        <v>53</v>
      </c>
      <c r="K250" t="s">
        <v>863</v>
      </c>
      <c r="M250" t="s">
        <v>571</v>
      </c>
      <c r="N250" t="s">
        <v>874</v>
      </c>
    </row>
    <row r="251" spans="1:14" x14ac:dyDescent="0.35">
      <c r="A251" t="s">
        <v>856</v>
      </c>
      <c r="B251" s="12">
        <v>45530</v>
      </c>
      <c r="C251">
        <v>4</v>
      </c>
      <c r="D251" t="s">
        <v>1673</v>
      </c>
      <c r="E251" t="s">
        <v>1674</v>
      </c>
      <c r="F251" t="s">
        <v>860</v>
      </c>
      <c r="G251" t="s">
        <v>871</v>
      </c>
      <c r="J251" t="s">
        <v>47</v>
      </c>
      <c r="K251" t="s">
        <v>1675</v>
      </c>
      <c r="M251" t="s">
        <v>873</v>
      </c>
      <c r="N251" t="s">
        <v>1676</v>
      </c>
    </row>
    <row r="252" spans="1:14" x14ac:dyDescent="0.35">
      <c r="A252" t="s">
        <v>651</v>
      </c>
      <c r="B252" s="12">
        <v>45418</v>
      </c>
      <c r="C252">
        <v>5</v>
      </c>
      <c r="D252" t="s">
        <v>434</v>
      </c>
      <c r="E252" t="s">
        <v>1677</v>
      </c>
      <c r="F252" t="s">
        <v>523</v>
      </c>
      <c r="G252" t="s">
        <v>1678</v>
      </c>
      <c r="H252">
        <v>15</v>
      </c>
      <c r="I252">
        <v>10</v>
      </c>
      <c r="J252" t="s">
        <v>53</v>
      </c>
      <c r="K252" t="s">
        <v>141</v>
      </c>
      <c r="L252" t="s">
        <v>1679</v>
      </c>
      <c r="N252" t="s">
        <v>1680</v>
      </c>
    </row>
    <row r="253" spans="1:14" x14ac:dyDescent="0.35">
      <c r="A253" t="s">
        <v>651</v>
      </c>
      <c r="B253" s="12" t="s">
        <v>1681</v>
      </c>
      <c r="C253">
        <v>5</v>
      </c>
      <c r="D253" t="s">
        <v>434</v>
      </c>
      <c r="E253" t="s">
        <v>1682</v>
      </c>
      <c r="F253" t="s">
        <v>523</v>
      </c>
      <c r="G253" t="s">
        <v>1678</v>
      </c>
      <c r="H253">
        <v>20</v>
      </c>
      <c r="I253">
        <v>13</v>
      </c>
      <c r="J253" t="s">
        <v>53</v>
      </c>
      <c r="K253" t="s">
        <v>141</v>
      </c>
      <c r="L253" t="s">
        <v>1679</v>
      </c>
      <c r="N253" t="s">
        <v>1680</v>
      </c>
    </row>
    <row r="254" spans="1:14" x14ac:dyDescent="0.35">
      <c r="A254" t="s">
        <v>651</v>
      </c>
      <c r="B254" s="12" t="s">
        <v>1683</v>
      </c>
      <c r="C254">
        <v>8</v>
      </c>
      <c r="D254" t="s">
        <v>434</v>
      </c>
      <c r="E254" t="s">
        <v>1684</v>
      </c>
      <c r="F254" s="16" t="s">
        <v>668</v>
      </c>
      <c r="G254" t="s">
        <v>1678</v>
      </c>
      <c r="H254">
        <v>26</v>
      </c>
      <c r="I254">
        <v>14</v>
      </c>
      <c r="J254" t="s">
        <v>53</v>
      </c>
      <c r="K254" t="s">
        <v>141</v>
      </c>
      <c r="L254" t="s">
        <v>1679</v>
      </c>
      <c r="N254" t="s">
        <v>1680</v>
      </c>
    </row>
    <row r="255" spans="1:14" x14ac:dyDescent="0.35">
      <c r="A255" t="s">
        <v>651</v>
      </c>
      <c r="B255" s="12" t="s">
        <v>1685</v>
      </c>
      <c r="D255" t="s">
        <v>434</v>
      </c>
      <c r="E255" t="s">
        <v>1686</v>
      </c>
      <c r="F255" t="s">
        <v>33</v>
      </c>
      <c r="G255" t="s">
        <v>341</v>
      </c>
      <c r="H255">
        <v>46</v>
      </c>
      <c r="I255">
        <v>30</v>
      </c>
      <c r="J255" t="s">
        <v>53</v>
      </c>
      <c r="K255" t="s">
        <v>141</v>
      </c>
      <c r="L255" t="s">
        <v>1679</v>
      </c>
      <c r="N255" t="s">
        <v>1680</v>
      </c>
    </row>
    <row r="256" spans="1:14" x14ac:dyDescent="0.35">
      <c r="A256" t="s">
        <v>606</v>
      </c>
      <c r="B256" s="12" t="s">
        <v>1693</v>
      </c>
      <c r="D256" t="s">
        <v>451</v>
      </c>
      <c r="E256" t="s">
        <v>1694</v>
      </c>
      <c r="G256" t="s">
        <v>621</v>
      </c>
      <c r="H256">
        <v>2000</v>
      </c>
      <c r="J256" t="s">
        <v>40</v>
      </c>
      <c r="K256" t="s">
        <v>160</v>
      </c>
      <c r="M256">
        <v>2</v>
      </c>
      <c r="N256" t="s">
        <v>1174</v>
      </c>
    </row>
    <row r="257" spans="1:14" x14ac:dyDescent="0.35">
      <c r="A257" t="s">
        <v>606</v>
      </c>
      <c r="B257" s="12">
        <v>45323</v>
      </c>
      <c r="D257" t="s">
        <v>434</v>
      </c>
      <c r="E257" t="s">
        <v>1696</v>
      </c>
      <c r="F257" s="16" t="s">
        <v>33</v>
      </c>
      <c r="G257" t="s">
        <v>1698</v>
      </c>
      <c r="H257">
        <v>2000</v>
      </c>
      <c r="J257" t="s">
        <v>82</v>
      </c>
      <c r="K257" t="s">
        <v>160</v>
      </c>
      <c r="M257">
        <v>2</v>
      </c>
      <c r="N257" t="s">
        <v>1174</v>
      </c>
    </row>
    <row r="258" spans="1:14" x14ac:dyDescent="0.35">
      <c r="A258" t="s">
        <v>606</v>
      </c>
      <c r="B258" s="12" t="s">
        <v>1699</v>
      </c>
      <c r="D258" t="s">
        <v>434</v>
      </c>
      <c r="E258" t="s">
        <v>1700</v>
      </c>
      <c r="F258" s="16" t="s">
        <v>33</v>
      </c>
      <c r="G258" t="s">
        <v>1698</v>
      </c>
      <c r="H258">
        <v>2000</v>
      </c>
      <c r="J258" t="s">
        <v>82</v>
      </c>
      <c r="K258" t="s">
        <v>160</v>
      </c>
      <c r="M258">
        <v>2</v>
      </c>
      <c r="N258" t="s">
        <v>1174</v>
      </c>
    </row>
    <row r="259" spans="1:14" x14ac:dyDescent="0.35">
      <c r="A259" t="s">
        <v>606</v>
      </c>
      <c r="B259" s="12">
        <v>45298</v>
      </c>
      <c r="D259" t="s">
        <v>37</v>
      </c>
      <c r="E259" t="s">
        <v>1701</v>
      </c>
      <c r="F259" t="s">
        <v>33</v>
      </c>
      <c r="G259" t="s">
        <v>621</v>
      </c>
      <c r="H259">
        <v>2000</v>
      </c>
      <c r="J259" t="s">
        <v>82</v>
      </c>
      <c r="K259" t="s">
        <v>160</v>
      </c>
      <c r="M259">
        <v>2</v>
      </c>
      <c r="N259" t="s">
        <v>1174</v>
      </c>
    </row>
    <row r="260" spans="1:14" x14ac:dyDescent="0.35">
      <c r="A260" t="s">
        <v>606</v>
      </c>
      <c r="B260" s="12">
        <v>45536</v>
      </c>
      <c r="D260" t="s">
        <v>434</v>
      </c>
      <c r="E260" t="s">
        <v>1703</v>
      </c>
      <c r="F260" t="s">
        <v>33</v>
      </c>
      <c r="G260" t="s">
        <v>1698</v>
      </c>
      <c r="H260">
        <v>2000</v>
      </c>
      <c r="J260" t="s">
        <v>40</v>
      </c>
      <c r="K260" t="s">
        <v>160</v>
      </c>
      <c r="M260">
        <v>2</v>
      </c>
      <c r="N260" t="s">
        <v>1174</v>
      </c>
    </row>
    <row r="261" spans="1:14" x14ac:dyDescent="0.35">
      <c r="A261" t="s">
        <v>606</v>
      </c>
      <c r="B261" s="12" t="s">
        <v>1704</v>
      </c>
      <c r="D261" t="s">
        <v>451</v>
      </c>
      <c r="E261" t="s">
        <v>1705</v>
      </c>
      <c r="F261" t="s">
        <v>33</v>
      </c>
      <c r="G261" t="s">
        <v>621</v>
      </c>
      <c r="H261">
        <v>2000</v>
      </c>
      <c r="J261" t="s">
        <v>47</v>
      </c>
      <c r="K261" t="s">
        <v>160</v>
      </c>
      <c r="M261">
        <v>2</v>
      </c>
      <c r="N261" t="s">
        <v>1174</v>
      </c>
    </row>
    <row r="262" spans="1:14" x14ac:dyDescent="0.35">
      <c r="A262" t="s">
        <v>258</v>
      </c>
      <c r="B262" s="12">
        <v>45358</v>
      </c>
      <c r="C262">
        <v>4</v>
      </c>
      <c r="D262" t="s">
        <v>301</v>
      </c>
      <c r="E262" t="s">
        <v>1706</v>
      </c>
      <c r="F262" t="s">
        <v>889</v>
      </c>
      <c r="G262" t="s">
        <v>1708</v>
      </c>
      <c r="H262">
        <v>140</v>
      </c>
      <c r="J262" t="s">
        <v>53</v>
      </c>
      <c r="K262" t="s">
        <v>528</v>
      </c>
      <c r="N262" t="s">
        <v>1709</v>
      </c>
    </row>
    <row r="263" spans="1:14" x14ac:dyDescent="0.35">
      <c r="A263" t="s">
        <v>258</v>
      </c>
      <c r="B263" s="12">
        <v>45370</v>
      </c>
      <c r="C263">
        <v>0.5</v>
      </c>
      <c r="D263" t="s">
        <v>37</v>
      </c>
      <c r="E263" t="s">
        <v>1710</v>
      </c>
      <c r="F263" t="s">
        <v>783</v>
      </c>
      <c r="G263" t="s">
        <v>1712</v>
      </c>
      <c r="H263">
        <v>25</v>
      </c>
      <c r="J263" t="s">
        <v>73</v>
      </c>
      <c r="K263" t="s">
        <v>327</v>
      </c>
      <c r="N263" t="s">
        <v>1713</v>
      </c>
    </row>
    <row r="264" spans="1:14" x14ac:dyDescent="0.35">
      <c r="A264" t="s">
        <v>258</v>
      </c>
      <c r="B264" s="12">
        <v>45381</v>
      </c>
      <c r="D264" t="s">
        <v>28</v>
      </c>
      <c r="E264" t="s">
        <v>1714</v>
      </c>
      <c r="F264" t="s">
        <v>275</v>
      </c>
      <c r="G264" t="s">
        <v>1716</v>
      </c>
      <c r="H264">
        <v>25</v>
      </c>
      <c r="K264" t="s">
        <v>160</v>
      </c>
      <c r="N264" t="s">
        <v>1717</v>
      </c>
    </row>
    <row r="265" spans="1:14" x14ac:dyDescent="0.35">
      <c r="A265" t="s">
        <v>258</v>
      </c>
      <c r="B265" s="12">
        <v>45413</v>
      </c>
      <c r="D265" t="s">
        <v>28</v>
      </c>
      <c r="E265" t="s">
        <v>1718</v>
      </c>
      <c r="F265" t="s">
        <v>33</v>
      </c>
      <c r="G265" t="s">
        <v>1716</v>
      </c>
      <c r="J265" t="s">
        <v>53</v>
      </c>
      <c r="K265" t="s">
        <v>141</v>
      </c>
      <c r="N265" t="s">
        <v>1719</v>
      </c>
    </row>
    <row r="266" spans="1:14" x14ac:dyDescent="0.35">
      <c r="A266" t="s">
        <v>258</v>
      </c>
      <c r="B266" s="12">
        <v>45477</v>
      </c>
      <c r="C266">
        <v>0.5</v>
      </c>
      <c r="D266" t="s">
        <v>37</v>
      </c>
      <c r="E266" t="s">
        <v>1720</v>
      </c>
      <c r="F266" t="s">
        <v>1721</v>
      </c>
      <c r="G266" t="s">
        <v>1722</v>
      </c>
      <c r="H266">
        <v>80</v>
      </c>
      <c r="J266" t="s">
        <v>73</v>
      </c>
      <c r="K266" t="s">
        <v>292</v>
      </c>
      <c r="N266" t="s">
        <v>1723</v>
      </c>
    </row>
    <row r="267" spans="1:14" x14ac:dyDescent="0.35">
      <c r="A267" t="s">
        <v>258</v>
      </c>
      <c r="B267" s="12">
        <v>45449</v>
      </c>
      <c r="C267">
        <v>0.5</v>
      </c>
      <c r="D267" t="s">
        <v>575</v>
      </c>
      <c r="E267" t="s">
        <v>1724</v>
      </c>
      <c r="F267" t="s">
        <v>1725</v>
      </c>
      <c r="H267">
        <v>40</v>
      </c>
      <c r="J267" t="s">
        <v>47</v>
      </c>
      <c r="K267" t="s">
        <v>218</v>
      </c>
      <c r="N267" t="s">
        <v>1726</v>
      </c>
    </row>
    <row r="268" spans="1:14" x14ac:dyDescent="0.35">
      <c r="A268" t="s">
        <v>258</v>
      </c>
      <c r="B268" s="12">
        <v>45453</v>
      </c>
      <c r="D268" t="s">
        <v>28</v>
      </c>
      <c r="E268" t="s">
        <v>1727</v>
      </c>
      <c r="F268" t="s">
        <v>33</v>
      </c>
      <c r="G268" t="s">
        <v>1716</v>
      </c>
      <c r="J268" t="s">
        <v>33</v>
      </c>
      <c r="K268" t="s">
        <v>160</v>
      </c>
      <c r="N268" t="s">
        <v>1728</v>
      </c>
    </row>
    <row r="269" spans="1:14" x14ac:dyDescent="0.35">
      <c r="A269" t="s">
        <v>258</v>
      </c>
      <c r="B269" s="12">
        <v>45469</v>
      </c>
      <c r="D269" t="s">
        <v>472</v>
      </c>
      <c r="E269" t="s">
        <v>1729</v>
      </c>
      <c r="F269" t="s">
        <v>33</v>
      </c>
      <c r="H269">
        <v>21000</v>
      </c>
      <c r="I269">
        <v>800</v>
      </c>
      <c r="J269" t="s">
        <v>53</v>
      </c>
      <c r="K269" t="s">
        <v>160</v>
      </c>
      <c r="N269" t="s">
        <v>1730</v>
      </c>
    </row>
    <row r="270" spans="1:14" x14ac:dyDescent="0.35">
      <c r="A270" t="s">
        <v>258</v>
      </c>
      <c r="B270" s="12">
        <v>45486</v>
      </c>
      <c r="D270" t="s">
        <v>472</v>
      </c>
      <c r="E270" t="s">
        <v>1731</v>
      </c>
      <c r="F270" t="s">
        <v>53</v>
      </c>
      <c r="G270" t="s">
        <v>1732</v>
      </c>
      <c r="J270" t="s">
        <v>53</v>
      </c>
      <c r="K270" t="s">
        <v>160</v>
      </c>
      <c r="L270">
        <v>359000</v>
      </c>
      <c r="N270" t="s">
        <v>1733</v>
      </c>
    </row>
    <row r="271" spans="1:14" x14ac:dyDescent="0.35">
      <c r="A271" t="s">
        <v>258</v>
      </c>
      <c r="B271" s="12">
        <v>45474</v>
      </c>
      <c r="D271" t="s">
        <v>28</v>
      </c>
      <c r="E271" t="s">
        <v>1734</v>
      </c>
      <c r="F271" t="s">
        <v>889</v>
      </c>
      <c r="G271" t="s">
        <v>1716</v>
      </c>
      <c r="J271" t="s">
        <v>53</v>
      </c>
      <c r="K271" t="s">
        <v>218</v>
      </c>
      <c r="N271" t="s">
        <v>1735</v>
      </c>
    </row>
    <row r="272" spans="1:14" x14ac:dyDescent="0.35">
      <c r="A272" t="s">
        <v>258</v>
      </c>
      <c r="B272" s="12">
        <v>45505</v>
      </c>
      <c r="D272" t="s">
        <v>28</v>
      </c>
      <c r="E272" t="s">
        <v>1736</v>
      </c>
      <c r="F272" t="s">
        <v>33</v>
      </c>
      <c r="G272" t="s">
        <v>1737</v>
      </c>
      <c r="J272" t="s">
        <v>33</v>
      </c>
      <c r="K272" t="s">
        <v>160</v>
      </c>
      <c r="N272" t="s">
        <v>1738</v>
      </c>
    </row>
    <row r="273" spans="1:14" x14ac:dyDescent="0.35">
      <c r="A273" t="s">
        <v>258</v>
      </c>
      <c r="B273" s="12">
        <v>45901</v>
      </c>
      <c r="D273" t="s">
        <v>28</v>
      </c>
      <c r="E273" t="s">
        <v>1739</v>
      </c>
      <c r="F273" t="s">
        <v>33</v>
      </c>
      <c r="G273" t="s">
        <v>1716</v>
      </c>
      <c r="J273" t="s">
        <v>33</v>
      </c>
      <c r="K273" t="s">
        <v>160</v>
      </c>
      <c r="N273" t="s">
        <v>1740</v>
      </c>
    </row>
    <row r="274" spans="1:14" x14ac:dyDescent="0.35">
      <c r="A274" t="s">
        <v>258</v>
      </c>
      <c r="B274" s="12">
        <v>45590</v>
      </c>
      <c r="D274" t="s">
        <v>28</v>
      </c>
      <c r="E274" t="s">
        <v>1741</v>
      </c>
      <c r="F274" t="s">
        <v>33</v>
      </c>
      <c r="G274" t="s">
        <v>1716</v>
      </c>
      <c r="J274" t="s">
        <v>33</v>
      </c>
      <c r="K274" t="s">
        <v>160</v>
      </c>
      <c r="N274" t="s">
        <v>1742</v>
      </c>
    </row>
    <row r="275" spans="1:14" x14ac:dyDescent="0.35">
      <c r="A275" t="s">
        <v>229</v>
      </c>
      <c r="B275" t="s">
        <v>1752</v>
      </c>
      <c r="D275" t="s">
        <v>231</v>
      </c>
      <c r="E275" t="s">
        <v>1753</v>
      </c>
      <c r="F275" t="s">
        <v>233</v>
      </c>
      <c r="G275" t="s">
        <v>234</v>
      </c>
      <c r="I275">
        <v>560</v>
      </c>
      <c r="J275" t="s">
        <v>47</v>
      </c>
      <c r="K275" t="s">
        <v>218</v>
      </c>
      <c r="L275" t="s">
        <v>237</v>
      </c>
      <c r="M275" t="s">
        <v>1755</v>
      </c>
    </row>
    <row r="276" spans="1:14" x14ac:dyDescent="0.35">
      <c r="A276" t="s">
        <v>229</v>
      </c>
      <c r="B276" t="s">
        <v>1756</v>
      </c>
      <c r="C276">
        <v>4</v>
      </c>
      <c r="D276" t="s">
        <v>251</v>
      </c>
      <c r="E276" t="s">
        <v>1757</v>
      </c>
      <c r="F276" t="s">
        <v>1758</v>
      </c>
      <c r="G276" t="s">
        <v>234</v>
      </c>
      <c r="I276">
        <v>80</v>
      </c>
      <c r="J276" t="s">
        <v>47</v>
      </c>
      <c r="K276" t="s">
        <v>236</v>
      </c>
      <c r="L276" t="s">
        <v>341</v>
      </c>
      <c r="M276" t="s">
        <v>1761</v>
      </c>
    </row>
    <row r="277" spans="1:14" x14ac:dyDescent="0.35">
      <c r="A277" t="s">
        <v>229</v>
      </c>
      <c r="B277" t="s">
        <v>1762</v>
      </c>
      <c r="C277">
        <v>4</v>
      </c>
      <c r="D277" t="s">
        <v>251</v>
      </c>
      <c r="E277" t="s">
        <v>1763</v>
      </c>
      <c r="F277" t="s">
        <v>1764</v>
      </c>
      <c r="G277" t="s">
        <v>234</v>
      </c>
      <c r="I277">
        <v>160</v>
      </c>
      <c r="J277" t="s">
        <v>40</v>
      </c>
      <c r="K277" t="s">
        <v>327</v>
      </c>
      <c r="L277" t="s">
        <v>341</v>
      </c>
      <c r="M277" t="s">
        <v>1767</v>
      </c>
    </row>
    <row r="278" spans="1:14" x14ac:dyDescent="0.35">
      <c r="A278" t="s">
        <v>229</v>
      </c>
      <c r="B278" t="s">
        <v>1768</v>
      </c>
      <c r="C278">
        <v>2</v>
      </c>
      <c r="D278" t="s">
        <v>434</v>
      </c>
      <c r="E278" t="s">
        <v>1769</v>
      </c>
      <c r="F278" t="s">
        <v>1764</v>
      </c>
      <c r="G278" t="s">
        <v>234</v>
      </c>
      <c r="I278">
        <v>130</v>
      </c>
      <c r="K278" t="s">
        <v>327</v>
      </c>
      <c r="L278" t="s">
        <v>341</v>
      </c>
      <c r="M278" t="s">
        <v>1772</v>
      </c>
    </row>
    <row r="279" spans="1:14" x14ac:dyDescent="0.35">
      <c r="A279" t="s">
        <v>229</v>
      </c>
      <c r="B279" t="s">
        <v>1773</v>
      </c>
      <c r="C279">
        <v>2</v>
      </c>
      <c r="D279" t="s">
        <v>451</v>
      </c>
      <c r="E279" t="s">
        <v>1774</v>
      </c>
      <c r="F279" t="s">
        <v>1775</v>
      </c>
      <c r="G279" t="s">
        <v>234</v>
      </c>
      <c r="I279">
        <v>620</v>
      </c>
      <c r="K279" t="s">
        <v>218</v>
      </c>
      <c r="M279" t="s">
        <v>1778</v>
      </c>
    </row>
    <row r="280" spans="1:14" x14ac:dyDescent="0.35">
      <c r="A280" t="s">
        <v>1779</v>
      </c>
      <c r="B280" s="12">
        <v>45306</v>
      </c>
      <c r="C280">
        <v>2</v>
      </c>
      <c r="D280" t="s">
        <v>451</v>
      </c>
      <c r="E280" t="s">
        <v>1809</v>
      </c>
      <c r="F280" t="s">
        <v>786</v>
      </c>
      <c r="G280" t="s">
        <v>610</v>
      </c>
      <c r="H280">
        <v>22</v>
      </c>
      <c r="I280">
        <v>11</v>
      </c>
      <c r="J280" t="s">
        <v>40</v>
      </c>
      <c r="K280" t="s">
        <v>461</v>
      </c>
      <c r="N280" t="s">
        <v>1228</v>
      </c>
    </row>
    <row r="281" spans="1:14" x14ac:dyDescent="0.35">
      <c r="A281" t="s">
        <v>1779</v>
      </c>
      <c r="B281" s="12">
        <v>45400</v>
      </c>
      <c r="D281" t="s">
        <v>28</v>
      </c>
      <c r="E281" t="s">
        <v>1813</v>
      </c>
      <c r="F281" t="s">
        <v>33</v>
      </c>
      <c r="G281" t="s">
        <v>1821</v>
      </c>
      <c r="J281" t="s">
        <v>33</v>
      </c>
      <c r="K281" t="s">
        <v>160</v>
      </c>
      <c r="M281">
        <v>50</v>
      </c>
      <c r="N281" t="s">
        <v>571</v>
      </c>
    </row>
    <row r="282" spans="1:14" x14ac:dyDescent="0.35">
      <c r="A282" t="s">
        <v>1779</v>
      </c>
      <c r="B282" s="12">
        <v>45544</v>
      </c>
      <c r="D282" t="s">
        <v>28</v>
      </c>
      <c r="E282" t="s">
        <v>1822</v>
      </c>
      <c r="F282" t="s">
        <v>33</v>
      </c>
      <c r="G282" t="s">
        <v>1823</v>
      </c>
      <c r="J282" t="s">
        <v>33</v>
      </c>
      <c r="K282" t="s">
        <v>160</v>
      </c>
      <c r="M282">
        <v>30</v>
      </c>
      <c r="N282" t="s">
        <v>571</v>
      </c>
    </row>
    <row r="283" spans="1:14" x14ac:dyDescent="0.35">
      <c r="A283" t="s">
        <v>1779</v>
      </c>
      <c r="B283" s="12">
        <v>45334</v>
      </c>
      <c r="D283" t="s">
        <v>231</v>
      </c>
      <c r="E283" t="s">
        <v>1824</v>
      </c>
      <c r="F283" t="s">
        <v>33</v>
      </c>
      <c r="G283" t="s">
        <v>248</v>
      </c>
      <c r="H283">
        <v>150</v>
      </c>
      <c r="I283">
        <v>17</v>
      </c>
      <c r="J283" t="s">
        <v>40</v>
      </c>
      <c r="K283" t="s">
        <v>271</v>
      </c>
      <c r="L283">
        <v>50</v>
      </c>
      <c r="N283" t="s">
        <v>1825</v>
      </c>
    </row>
    <row r="284" spans="1:14" x14ac:dyDescent="0.35">
      <c r="A284" t="s">
        <v>1779</v>
      </c>
      <c r="B284" s="12">
        <v>45334</v>
      </c>
      <c r="D284" t="s">
        <v>231</v>
      </c>
      <c r="E284" t="s">
        <v>1826</v>
      </c>
      <c r="F284" t="s">
        <v>33</v>
      </c>
      <c r="G284" t="s">
        <v>248</v>
      </c>
      <c r="H284">
        <v>150</v>
      </c>
      <c r="I284">
        <v>17</v>
      </c>
      <c r="J284" t="s">
        <v>40</v>
      </c>
      <c r="K284" t="s">
        <v>271</v>
      </c>
      <c r="L284">
        <v>50</v>
      </c>
      <c r="N284" t="s">
        <v>1825</v>
      </c>
    </row>
    <row r="285" spans="1:14" x14ac:dyDescent="0.35">
      <c r="A285" t="s">
        <v>1779</v>
      </c>
      <c r="B285" s="12">
        <v>45334</v>
      </c>
      <c r="D285" t="s">
        <v>231</v>
      </c>
      <c r="E285" t="s">
        <v>1827</v>
      </c>
      <c r="F285" t="s">
        <v>33</v>
      </c>
      <c r="G285" t="s">
        <v>248</v>
      </c>
      <c r="H285">
        <v>150</v>
      </c>
      <c r="I285">
        <v>17</v>
      </c>
      <c r="J285" t="s">
        <v>40</v>
      </c>
      <c r="K285" t="s">
        <v>271</v>
      </c>
      <c r="L285">
        <v>50</v>
      </c>
      <c r="N285" t="s">
        <v>1825</v>
      </c>
    </row>
    <row r="286" spans="1:14" x14ac:dyDescent="0.35">
      <c r="A286" t="s">
        <v>1779</v>
      </c>
      <c r="B286" s="12">
        <v>45355</v>
      </c>
      <c r="D286" t="s">
        <v>231</v>
      </c>
      <c r="E286" t="s">
        <v>1828</v>
      </c>
      <c r="F286" t="s">
        <v>33</v>
      </c>
      <c r="G286" t="s">
        <v>248</v>
      </c>
      <c r="H286">
        <v>150</v>
      </c>
      <c r="I286">
        <v>17</v>
      </c>
      <c r="J286" t="s">
        <v>40</v>
      </c>
      <c r="K286" t="s">
        <v>271</v>
      </c>
      <c r="L286">
        <v>50</v>
      </c>
      <c r="N286" t="s">
        <v>1825</v>
      </c>
    </row>
    <row r="287" spans="1:14" x14ac:dyDescent="0.35">
      <c r="A287" t="s">
        <v>1779</v>
      </c>
      <c r="B287" s="12">
        <v>45355</v>
      </c>
      <c r="D287" t="s">
        <v>231</v>
      </c>
      <c r="E287" t="s">
        <v>1829</v>
      </c>
      <c r="F287" t="s">
        <v>33</v>
      </c>
      <c r="G287" t="s">
        <v>248</v>
      </c>
      <c r="H287">
        <v>150</v>
      </c>
      <c r="I287">
        <v>17</v>
      </c>
      <c r="J287" t="s">
        <v>40</v>
      </c>
      <c r="K287" t="s">
        <v>271</v>
      </c>
      <c r="L287">
        <v>50</v>
      </c>
      <c r="N287" t="s">
        <v>1825</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32CD-93B3-4816-8C9A-240B77690014}">
  <dimension ref="A1:Z1002"/>
  <sheetViews>
    <sheetView topLeftCell="A3" workbookViewId="0">
      <selection activeCell="C19" sqref="C19"/>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3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29.5546875" bestFit="1" customWidth="1"/>
    <col min="14" max="14" width="80.7773437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896</v>
      </c>
      <c r="B2" s="12">
        <v>44075</v>
      </c>
      <c r="D2" t="s">
        <v>28</v>
      </c>
      <c r="E2" t="s">
        <v>897</v>
      </c>
      <c r="F2" t="s">
        <v>33</v>
      </c>
      <c r="G2" t="s">
        <v>67</v>
      </c>
      <c r="H2">
        <v>300</v>
      </c>
      <c r="I2">
        <v>70</v>
      </c>
      <c r="J2" t="s">
        <v>47</v>
      </c>
      <c r="K2" t="s">
        <v>898</v>
      </c>
      <c r="M2" t="s">
        <v>67</v>
      </c>
      <c r="N2" t="s">
        <v>899</v>
      </c>
    </row>
    <row r="3" spans="1:26" x14ac:dyDescent="0.35">
      <c r="A3" t="s">
        <v>896</v>
      </c>
      <c r="B3" s="12">
        <v>44110</v>
      </c>
      <c r="D3" t="s">
        <v>153</v>
      </c>
      <c r="E3" t="s">
        <v>900</v>
      </c>
      <c r="H3">
        <v>90</v>
      </c>
      <c r="I3">
        <v>80</v>
      </c>
      <c r="K3" t="s">
        <v>236</v>
      </c>
      <c r="N3" t="s">
        <v>899</v>
      </c>
    </row>
    <row r="4" spans="1:26" x14ac:dyDescent="0.35">
      <c r="A4" t="s">
        <v>896</v>
      </c>
      <c r="B4" s="12">
        <v>44172</v>
      </c>
      <c r="D4" t="s">
        <v>153</v>
      </c>
      <c r="E4" t="s">
        <v>900</v>
      </c>
      <c r="H4">
        <v>90</v>
      </c>
      <c r="I4">
        <v>80</v>
      </c>
      <c r="K4" t="s">
        <v>236</v>
      </c>
      <c r="N4" t="s">
        <v>899</v>
      </c>
    </row>
    <row r="5" spans="1:26" x14ac:dyDescent="0.35">
      <c r="A5" t="s">
        <v>896</v>
      </c>
      <c r="B5" s="12">
        <v>44195</v>
      </c>
      <c r="D5" t="s">
        <v>901</v>
      </c>
      <c r="E5" t="s">
        <v>902</v>
      </c>
      <c r="H5">
        <v>150</v>
      </c>
      <c r="I5">
        <v>70</v>
      </c>
      <c r="K5" t="s">
        <v>903</v>
      </c>
      <c r="N5" t="s">
        <v>904</v>
      </c>
    </row>
    <row r="6" spans="1:26" x14ac:dyDescent="0.35">
      <c r="A6" t="s">
        <v>896</v>
      </c>
      <c r="B6" s="12">
        <v>44267</v>
      </c>
      <c r="D6" t="s">
        <v>153</v>
      </c>
      <c r="E6" t="s">
        <v>900</v>
      </c>
      <c r="H6">
        <v>90</v>
      </c>
      <c r="I6">
        <v>80</v>
      </c>
      <c r="K6" t="s">
        <v>236</v>
      </c>
      <c r="N6" t="s">
        <v>899</v>
      </c>
    </row>
    <row r="7" spans="1:26" x14ac:dyDescent="0.35">
      <c r="A7" t="s">
        <v>896</v>
      </c>
      <c r="B7" s="12">
        <v>44435</v>
      </c>
      <c r="D7" t="s">
        <v>153</v>
      </c>
      <c r="E7" t="s">
        <v>900</v>
      </c>
      <c r="H7">
        <v>90</v>
      </c>
      <c r="I7">
        <v>80</v>
      </c>
      <c r="K7" t="s">
        <v>236</v>
      </c>
      <c r="N7" t="s">
        <v>899</v>
      </c>
    </row>
    <row r="8" spans="1:26" x14ac:dyDescent="0.35">
      <c r="A8" t="s">
        <v>896</v>
      </c>
      <c r="B8" s="12">
        <v>44515</v>
      </c>
      <c r="D8" t="s">
        <v>37</v>
      </c>
      <c r="E8" t="s">
        <v>905</v>
      </c>
      <c r="H8">
        <v>50</v>
      </c>
      <c r="I8">
        <v>45</v>
      </c>
      <c r="K8" t="s">
        <v>236</v>
      </c>
    </row>
    <row r="9" spans="1:26" x14ac:dyDescent="0.35">
      <c r="A9" t="s">
        <v>896</v>
      </c>
      <c r="B9" s="12">
        <v>44550</v>
      </c>
      <c r="D9" t="s">
        <v>153</v>
      </c>
      <c r="E9" t="s">
        <v>900</v>
      </c>
      <c r="H9">
        <v>90</v>
      </c>
      <c r="I9">
        <v>80</v>
      </c>
      <c r="K9" t="s">
        <v>236</v>
      </c>
      <c r="N9" t="s">
        <v>899</v>
      </c>
    </row>
    <row r="10" spans="1:26" x14ac:dyDescent="0.35">
      <c r="A10" t="s">
        <v>896</v>
      </c>
      <c r="B10" s="12">
        <v>44558</v>
      </c>
      <c r="D10" t="s">
        <v>901</v>
      </c>
      <c r="E10" t="s">
        <v>906</v>
      </c>
      <c r="H10">
        <v>150</v>
      </c>
      <c r="I10">
        <v>70</v>
      </c>
      <c r="K10" t="s">
        <v>903</v>
      </c>
      <c r="N10" t="s">
        <v>904</v>
      </c>
    </row>
    <row r="11" spans="1:26" x14ac:dyDescent="0.35">
      <c r="A11" t="s">
        <v>896</v>
      </c>
      <c r="B11" s="12">
        <v>44637</v>
      </c>
      <c r="D11" t="s">
        <v>37</v>
      </c>
      <c r="E11" t="s">
        <v>907</v>
      </c>
      <c r="G11" t="s">
        <v>908</v>
      </c>
      <c r="H11">
        <v>8</v>
      </c>
      <c r="I11">
        <v>6</v>
      </c>
      <c r="J11" t="s">
        <v>53</v>
      </c>
      <c r="K11" t="s">
        <v>327</v>
      </c>
    </row>
    <row r="12" spans="1:26" x14ac:dyDescent="0.35">
      <c r="A12" t="s">
        <v>896</v>
      </c>
      <c r="B12" s="12">
        <v>44658</v>
      </c>
      <c r="C12">
        <v>1</v>
      </c>
      <c r="D12" t="s">
        <v>37</v>
      </c>
      <c r="E12" t="s">
        <v>909</v>
      </c>
      <c r="G12" t="s">
        <v>908</v>
      </c>
      <c r="H12">
        <v>24</v>
      </c>
      <c r="I12">
        <v>19</v>
      </c>
      <c r="J12" t="s">
        <v>47</v>
      </c>
      <c r="K12" t="s">
        <v>218</v>
      </c>
    </row>
    <row r="13" spans="1:26" x14ac:dyDescent="0.35">
      <c r="A13" t="s">
        <v>896</v>
      </c>
      <c r="B13" s="12">
        <v>44679</v>
      </c>
      <c r="C13">
        <v>1</v>
      </c>
      <c r="D13" t="s">
        <v>37</v>
      </c>
      <c r="E13" t="s">
        <v>910</v>
      </c>
      <c r="G13" t="s">
        <v>911</v>
      </c>
      <c r="H13">
        <v>72</v>
      </c>
      <c r="I13">
        <v>70</v>
      </c>
      <c r="J13" t="s">
        <v>53</v>
      </c>
      <c r="K13" t="s">
        <v>218</v>
      </c>
    </row>
    <row r="14" spans="1:26" x14ac:dyDescent="0.35">
      <c r="A14" t="s">
        <v>896</v>
      </c>
      <c r="B14" s="12">
        <v>44699</v>
      </c>
      <c r="C14">
        <v>0.5</v>
      </c>
      <c r="D14" t="s">
        <v>301</v>
      </c>
      <c r="E14" t="s">
        <v>912</v>
      </c>
      <c r="H14">
        <v>19</v>
      </c>
      <c r="I14">
        <v>12</v>
      </c>
      <c r="J14" t="s">
        <v>73</v>
      </c>
      <c r="K14" t="s">
        <v>327</v>
      </c>
    </row>
    <row r="15" spans="1:26" x14ac:dyDescent="0.35">
      <c r="A15" t="s">
        <v>896</v>
      </c>
      <c r="B15" s="12">
        <v>44699</v>
      </c>
      <c r="D15" t="s">
        <v>37</v>
      </c>
      <c r="E15" t="s">
        <v>913</v>
      </c>
      <c r="F15" t="s">
        <v>889</v>
      </c>
      <c r="G15" t="s">
        <v>914</v>
      </c>
      <c r="H15">
        <v>75</v>
      </c>
      <c r="I15">
        <v>50</v>
      </c>
      <c r="J15" t="s">
        <v>47</v>
      </c>
      <c r="K15" t="s">
        <v>915</v>
      </c>
      <c r="N15" t="s">
        <v>916</v>
      </c>
    </row>
    <row r="16" spans="1:26" x14ac:dyDescent="0.35">
      <c r="A16" t="s">
        <v>896</v>
      </c>
      <c r="B16" s="12">
        <v>44700</v>
      </c>
      <c r="C16">
        <v>4</v>
      </c>
      <c r="D16" t="s">
        <v>259</v>
      </c>
      <c r="E16" t="s">
        <v>917</v>
      </c>
      <c r="H16">
        <v>67</v>
      </c>
      <c r="I16">
        <v>62</v>
      </c>
      <c r="J16" t="s">
        <v>73</v>
      </c>
      <c r="K16" t="s">
        <v>461</v>
      </c>
    </row>
    <row r="17" spans="1:14" x14ac:dyDescent="0.35">
      <c r="A17" t="s">
        <v>896</v>
      </c>
      <c r="B17" s="12">
        <v>44714</v>
      </c>
      <c r="C17">
        <v>0.5</v>
      </c>
      <c r="D17" t="s">
        <v>37</v>
      </c>
      <c r="E17" t="s">
        <v>918</v>
      </c>
      <c r="H17">
        <v>42</v>
      </c>
      <c r="I17">
        <v>30</v>
      </c>
      <c r="J17" t="s">
        <v>73</v>
      </c>
      <c r="K17" t="s">
        <v>271</v>
      </c>
    </row>
    <row r="18" spans="1:14" x14ac:dyDescent="0.35">
      <c r="A18" t="s">
        <v>896</v>
      </c>
      <c r="B18" s="12">
        <v>44733</v>
      </c>
      <c r="C18">
        <v>0.5</v>
      </c>
      <c r="D18" t="s">
        <v>37</v>
      </c>
      <c r="E18" t="s">
        <v>919</v>
      </c>
      <c r="H18">
        <v>8</v>
      </c>
      <c r="I18">
        <v>5</v>
      </c>
      <c r="J18" t="s">
        <v>73</v>
      </c>
      <c r="K18" t="s">
        <v>271</v>
      </c>
    </row>
    <row r="19" spans="1:14" x14ac:dyDescent="0.35">
      <c r="A19" t="s">
        <v>896</v>
      </c>
      <c r="B19" s="12">
        <v>44816</v>
      </c>
      <c r="C19">
        <v>2</v>
      </c>
      <c r="D19" t="s">
        <v>37</v>
      </c>
      <c r="E19" t="s">
        <v>920</v>
      </c>
      <c r="H19">
        <v>17</v>
      </c>
      <c r="I19">
        <v>13</v>
      </c>
      <c r="J19" t="s">
        <v>47</v>
      </c>
      <c r="K19" t="s">
        <v>218</v>
      </c>
    </row>
    <row r="20" spans="1:14" x14ac:dyDescent="0.35">
      <c r="A20" t="s">
        <v>896</v>
      </c>
      <c r="B20" s="12">
        <v>44830</v>
      </c>
      <c r="D20" t="s">
        <v>114</v>
      </c>
      <c r="E20" t="s">
        <v>921</v>
      </c>
      <c r="F20" t="s">
        <v>275</v>
      </c>
      <c r="G20" t="s">
        <v>922</v>
      </c>
      <c r="H20">
        <v>150</v>
      </c>
      <c r="I20">
        <v>70</v>
      </c>
      <c r="J20" t="s">
        <v>47</v>
      </c>
      <c r="K20" t="s">
        <v>923</v>
      </c>
      <c r="N20" t="s">
        <v>904</v>
      </c>
    </row>
    <row r="21" spans="1:14" x14ac:dyDescent="0.35">
      <c r="A21" t="s">
        <v>896</v>
      </c>
      <c r="B21" s="12">
        <v>44868</v>
      </c>
      <c r="C21">
        <v>1</v>
      </c>
      <c r="D21" t="s">
        <v>37</v>
      </c>
      <c r="E21" t="s">
        <v>924</v>
      </c>
      <c r="H21">
        <v>15</v>
      </c>
      <c r="I21">
        <v>7</v>
      </c>
      <c r="J21" t="s">
        <v>73</v>
      </c>
      <c r="K21" t="s">
        <v>271</v>
      </c>
    </row>
    <row r="22" spans="1:14" x14ac:dyDescent="0.35">
      <c r="A22" t="s">
        <v>896</v>
      </c>
      <c r="B22" s="12">
        <v>44887</v>
      </c>
      <c r="D22" t="s">
        <v>153</v>
      </c>
      <c r="E22" t="s">
        <v>925</v>
      </c>
      <c r="H22">
        <v>140</v>
      </c>
      <c r="I22">
        <v>120</v>
      </c>
      <c r="K22" t="s">
        <v>236</v>
      </c>
      <c r="N22" t="s">
        <v>899</v>
      </c>
    </row>
    <row r="23" spans="1:14" x14ac:dyDescent="0.35">
      <c r="A23" t="s">
        <v>896</v>
      </c>
      <c r="B23" s="12">
        <v>44888</v>
      </c>
      <c r="C23">
        <v>2</v>
      </c>
      <c r="D23" t="s">
        <v>37</v>
      </c>
      <c r="E23" t="s">
        <v>926</v>
      </c>
      <c r="H23">
        <v>19</v>
      </c>
      <c r="I23">
        <v>6</v>
      </c>
      <c r="J23" t="s">
        <v>73</v>
      </c>
      <c r="K23" t="s">
        <v>271</v>
      </c>
    </row>
    <row r="24" spans="1:14" x14ac:dyDescent="0.35">
      <c r="A24" t="s">
        <v>896</v>
      </c>
      <c r="B24" s="12">
        <v>44923</v>
      </c>
      <c r="D24" t="s">
        <v>901</v>
      </c>
      <c r="E24" t="s">
        <v>927</v>
      </c>
      <c r="H24">
        <v>150</v>
      </c>
      <c r="I24">
        <v>70</v>
      </c>
      <c r="K24" t="s">
        <v>903</v>
      </c>
      <c r="N24" t="s">
        <v>904</v>
      </c>
    </row>
    <row r="25" spans="1:14" x14ac:dyDescent="0.35">
      <c r="A25" t="s">
        <v>896</v>
      </c>
      <c r="D25" t="s">
        <v>153</v>
      </c>
      <c r="E25" t="s">
        <v>928</v>
      </c>
      <c r="F25" t="s">
        <v>929</v>
      </c>
    </row>
    <row r="26" spans="1:14" x14ac:dyDescent="0.35">
      <c r="A26" t="s">
        <v>896</v>
      </c>
      <c r="B26" s="12">
        <v>44945</v>
      </c>
      <c r="D26" t="s">
        <v>37</v>
      </c>
      <c r="E26" t="s">
        <v>930</v>
      </c>
      <c r="H26">
        <v>30</v>
      </c>
      <c r="I26">
        <v>25</v>
      </c>
      <c r="K26" t="s">
        <v>236</v>
      </c>
    </row>
    <row r="27" spans="1:14" x14ac:dyDescent="0.35">
      <c r="A27" t="s">
        <v>896</v>
      </c>
      <c r="B27" s="12">
        <v>44946</v>
      </c>
      <c r="C27">
        <v>1</v>
      </c>
      <c r="D27" t="s">
        <v>37</v>
      </c>
      <c r="E27" t="s">
        <v>931</v>
      </c>
      <c r="H27">
        <v>14</v>
      </c>
      <c r="I27">
        <v>6</v>
      </c>
      <c r="J27" t="s">
        <v>73</v>
      </c>
      <c r="K27" t="s">
        <v>271</v>
      </c>
    </row>
    <row r="28" spans="1:14" x14ac:dyDescent="0.35">
      <c r="A28" t="s">
        <v>896</v>
      </c>
      <c r="B28" s="12">
        <v>44994</v>
      </c>
      <c r="C28">
        <v>2</v>
      </c>
      <c r="D28" t="s">
        <v>37</v>
      </c>
      <c r="E28" t="s">
        <v>932</v>
      </c>
      <c r="H28">
        <v>24</v>
      </c>
      <c r="I28">
        <v>17</v>
      </c>
      <c r="J28" t="s">
        <v>33</v>
      </c>
      <c r="K28" t="s">
        <v>271</v>
      </c>
    </row>
    <row r="29" spans="1:14" x14ac:dyDescent="0.35">
      <c r="A29" t="s">
        <v>896</v>
      </c>
      <c r="B29" s="12">
        <v>45002</v>
      </c>
      <c r="C29">
        <v>1</v>
      </c>
      <c r="D29" t="s">
        <v>37</v>
      </c>
      <c r="E29" t="s">
        <v>933</v>
      </c>
      <c r="H29">
        <v>16</v>
      </c>
      <c r="I29">
        <v>9</v>
      </c>
      <c r="J29" t="s">
        <v>73</v>
      </c>
      <c r="K29" t="s">
        <v>218</v>
      </c>
    </row>
    <row r="30" spans="1:14" x14ac:dyDescent="0.35">
      <c r="A30" t="s">
        <v>896</v>
      </c>
      <c r="B30" s="12">
        <v>45017</v>
      </c>
      <c r="D30" t="s">
        <v>153</v>
      </c>
      <c r="E30" t="s">
        <v>934</v>
      </c>
      <c r="H30">
        <v>90</v>
      </c>
      <c r="I30">
        <v>80</v>
      </c>
      <c r="K30" t="s">
        <v>236</v>
      </c>
      <c r="N30" t="s">
        <v>899</v>
      </c>
    </row>
    <row r="31" spans="1:14" x14ac:dyDescent="0.35">
      <c r="A31" t="s">
        <v>896</v>
      </c>
      <c r="B31" s="12">
        <v>45035</v>
      </c>
      <c r="D31" t="s">
        <v>153</v>
      </c>
      <c r="E31" t="s">
        <v>900</v>
      </c>
      <c r="H31">
        <v>227</v>
      </c>
      <c r="I31">
        <v>200</v>
      </c>
      <c r="K31" t="s">
        <v>236</v>
      </c>
      <c r="N31" t="s">
        <v>899</v>
      </c>
    </row>
    <row r="32" spans="1:14" x14ac:dyDescent="0.35">
      <c r="A32" t="s">
        <v>896</v>
      </c>
      <c r="B32" s="12">
        <v>45036</v>
      </c>
      <c r="C32">
        <v>2</v>
      </c>
      <c r="D32" t="s">
        <v>37</v>
      </c>
      <c r="E32" t="s">
        <v>935</v>
      </c>
      <c r="H32">
        <v>48</v>
      </c>
      <c r="I32">
        <v>23</v>
      </c>
      <c r="J32" t="s">
        <v>82</v>
      </c>
      <c r="K32" t="s">
        <v>160</v>
      </c>
    </row>
    <row r="33" spans="1:14" x14ac:dyDescent="0.35">
      <c r="A33" t="s">
        <v>896</v>
      </c>
      <c r="B33" s="12">
        <v>45070</v>
      </c>
      <c r="D33" t="s">
        <v>153</v>
      </c>
      <c r="E33" t="s">
        <v>900</v>
      </c>
      <c r="H33">
        <v>160</v>
      </c>
      <c r="I33">
        <v>140</v>
      </c>
      <c r="K33" t="s">
        <v>236</v>
      </c>
      <c r="N33" t="s">
        <v>899</v>
      </c>
    </row>
    <row r="34" spans="1:14" x14ac:dyDescent="0.35">
      <c r="A34" t="s">
        <v>896</v>
      </c>
      <c r="B34" s="12">
        <v>45071</v>
      </c>
      <c r="C34">
        <v>2</v>
      </c>
      <c r="D34" t="s">
        <v>37</v>
      </c>
      <c r="E34" t="s">
        <v>936</v>
      </c>
      <c r="H34">
        <v>72</v>
      </c>
      <c r="I34">
        <v>45</v>
      </c>
      <c r="J34" t="s">
        <v>53</v>
      </c>
      <c r="K34" t="s">
        <v>218</v>
      </c>
    </row>
    <row r="35" spans="1:14" x14ac:dyDescent="0.35">
      <c r="A35" t="s">
        <v>896</v>
      </c>
      <c r="B35" s="12">
        <v>45086</v>
      </c>
      <c r="D35" t="s">
        <v>37</v>
      </c>
      <c r="E35" t="s">
        <v>937</v>
      </c>
      <c r="H35">
        <v>250</v>
      </c>
      <c r="I35">
        <v>220</v>
      </c>
      <c r="K35" t="s">
        <v>528</v>
      </c>
      <c r="N35" t="s">
        <v>938</v>
      </c>
    </row>
    <row r="36" spans="1:14" x14ac:dyDescent="0.35">
      <c r="A36" t="s">
        <v>896</v>
      </c>
      <c r="B36" s="12">
        <v>45087</v>
      </c>
      <c r="D36" t="s">
        <v>153</v>
      </c>
      <c r="E36" t="s">
        <v>939</v>
      </c>
      <c r="H36">
        <v>135</v>
      </c>
      <c r="I36">
        <v>110</v>
      </c>
      <c r="K36" t="s">
        <v>236</v>
      </c>
      <c r="N36" t="s">
        <v>899</v>
      </c>
    </row>
    <row r="37" spans="1:14" x14ac:dyDescent="0.35">
      <c r="A37" t="s">
        <v>896</v>
      </c>
      <c r="B37" s="12">
        <v>45090</v>
      </c>
      <c r="D37" t="s">
        <v>37</v>
      </c>
      <c r="E37" t="s">
        <v>940</v>
      </c>
      <c r="H37">
        <v>30</v>
      </c>
      <c r="I37">
        <v>26</v>
      </c>
      <c r="K37" t="s">
        <v>236</v>
      </c>
      <c r="N37" t="s">
        <v>899</v>
      </c>
    </row>
    <row r="38" spans="1:14" x14ac:dyDescent="0.35">
      <c r="A38" t="s">
        <v>896</v>
      </c>
      <c r="B38" s="12">
        <v>45092</v>
      </c>
      <c r="C38">
        <v>4</v>
      </c>
      <c r="D38" t="s">
        <v>259</v>
      </c>
      <c r="E38" t="s">
        <v>941</v>
      </c>
      <c r="H38">
        <v>64</v>
      </c>
      <c r="I38">
        <v>60</v>
      </c>
      <c r="J38" t="s">
        <v>47</v>
      </c>
      <c r="K38" t="s">
        <v>461</v>
      </c>
    </row>
    <row r="39" spans="1:14" x14ac:dyDescent="0.35">
      <c r="A39" t="s">
        <v>896</v>
      </c>
      <c r="B39" s="12">
        <v>45092</v>
      </c>
      <c r="D39" t="s">
        <v>37</v>
      </c>
      <c r="E39" t="s">
        <v>913</v>
      </c>
      <c r="F39" t="s">
        <v>942</v>
      </c>
      <c r="G39" t="s">
        <v>914</v>
      </c>
      <c r="H39">
        <v>75</v>
      </c>
      <c r="I39">
        <v>50</v>
      </c>
      <c r="J39" t="s">
        <v>47</v>
      </c>
      <c r="K39" t="s">
        <v>915</v>
      </c>
      <c r="N39" t="s">
        <v>916</v>
      </c>
    </row>
    <row r="40" spans="1:14" x14ac:dyDescent="0.35">
      <c r="A40" t="s">
        <v>896</v>
      </c>
      <c r="B40" s="12">
        <v>45113</v>
      </c>
      <c r="D40" t="s">
        <v>153</v>
      </c>
      <c r="E40" t="s">
        <v>943</v>
      </c>
      <c r="H40">
        <v>130</v>
      </c>
      <c r="I40">
        <v>100</v>
      </c>
      <c r="K40" t="s">
        <v>236</v>
      </c>
      <c r="N40" t="s">
        <v>899</v>
      </c>
    </row>
    <row r="41" spans="1:14" x14ac:dyDescent="0.35">
      <c r="A41" t="s">
        <v>896</v>
      </c>
      <c r="B41" s="12">
        <v>45170</v>
      </c>
      <c r="C41">
        <v>2</v>
      </c>
      <c r="D41" t="s">
        <v>37</v>
      </c>
      <c r="E41" t="s">
        <v>944</v>
      </c>
      <c r="H41">
        <v>92</v>
      </c>
      <c r="I41">
        <v>80</v>
      </c>
      <c r="J41" t="s">
        <v>40</v>
      </c>
      <c r="K41" t="s">
        <v>218</v>
      </c>
    </row>
    <row r="42" spans="1:14" x14ac:dyDescent="0.35">
      <c r="A42" t="s">
        <v>896</v>
      </c>
      <c r="B42" s="12">
        <v>45175</v>
      </c>
      <c r="C42">
        <v>1</v>
      </c>
      <c r="D42" t="s">
        <v>37</v>
      </c>
      <c r="E42" t="s">
        <v>945</v>
      </c>
      <c r="H42">
        <v>68</v>
      </c>
      <c r="I42" t="s">
        <v>946</v>
      </c>
      <c r="J42" t="s">
        <v>40</v>
      </c>
      <c r="K42" t="s">
        <v>218</v>
      </c>
    </row>
    <row r="43" spans="1:14" x14ac:dyDescent="0.35">
      <c r="A43" t="s">
        <v>896</v>
      </c>
      <c r="B43" s="12">
        <v>45195</v>
      </c>
      <c r="D43" t="s">
        <v>160</v>
      </c>
      <c r="E43" t="s">
        <v>947</v>
      </c>
      <c r="H43">
        <v>5000</v>
      </c>
      <c r="I43">
        <v>4500</v>
      </c>
      <c r="K43" t="s">
        <v>236</v>
      </c>
      <c r="N43" t="s">
        <v>948</v>
      </c>
    </row>
    <row r="44" spans="1:14" x14ac:dyDescent="0.35">
      <c r="A44" t="s">
        <v>896</v>
      </c>
      <c r="B44" s="12">
        <v>45201</v>
      </c>
      <c r="D44" t="s">
        <v>153</v>
      </c>
      <c r="E44" t="s">
        <v>949</v>
      </c>
      <c r="H44">
        <v>500</v>
      </c>
      <c r="I44">
        <v>450</v>
      </c>
      <c r="K44" t="s">
        <v>236</v>
      </c>
      <c r="N44" t="s">
        <v>899</v>
      </c>
    </row>
    <row r="45" spans="1:14" x14ac:dyDescent="0.35"/>
    <row r="46" spans="1:14" x14ac:dyDescent="0.35">
      <c r="B46" s="12" t="s">
        <v>132</v>
      </c>
      <c r="C46">
        <v>27.5</v>
      </c>
      <c r="D46">
        <v>0</v>
      </c>
      <c r="E46">
        <v>0</v>
      </c>
      <c r="F46">
        <v>0</v>
      </c>
      <c r="G46">
        <v>0</v>
      </c>
      <c r="H46">
        <v>7499</v>
      </c>
      <c r="I46">
        <v>6414</v>
      </c>
      <c r="J46">
        <v>0</v>
      </c>
      <c r="K46">
        <v>0</v>
      </c>
      <c r="L46">
        <v>0</v>
      </c>
      <c r="M46">
        <v>0</v>
      </c>
      <c r="N46">
        <v>0</v>
      </c>
    </row>
    <row r="47" spans="1:14" x14ac:dyDescent="0.35"/>
    <row r="48" spans="1: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sheetData>
  <pageMargins left="0.7" right="0.7" top="0.78740157499999996" bottom="0.78740157499999996"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3D08-4EC9-4EA6-8697-A64A3B7385D5}">
  <dimension ref="A1:Z1027"/>
  <sheetViews>
    <sheetView workbookViewId="0">
      <selection activeCell="A70" sqref="A70:XFD70"/>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3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29.5546875" bestFit="1" customWidth="1"/>
    <col min="14" max="14" width="80.7773437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896</v>
      </c>
      <c r="B2" s="12">
        <v>44075</v>
      </c>
      <c r="D2" t="s">
        <v>28</v>
      </c>
      <c r="E2" t="s">
        <v>897</v>
      </c>
      <c r="F2" t="s">
        <v>33</v>
      </c>
      <c r="G2" t="s">
        <v>67</v>
      </c>
      <c r="H2">
        <v>300</v>
      </c>
      <c r="I2">
        <v>70</v>
      </c>
      <c r="J2" t="s">
        <v>47</v>
      </c>
      <c r="K2" t="s">
        <v>898</v>
      </c>
      <c r="M2" t="s">
        <v>67</v>
      </c>
      <c r="N2" t="s">
        <v>899</v>
      </c>
    </row>
    <row r="3" spans="1:26" x14ac:dyDescent="0.35">
      <c r="A3" t="s">
        <v>896</v>
      </c>
      <c r="B3" s="12">
        <v>44110</v>
      </c>
      <c r="D3" t="s">
        <v>153</v>
      </c>
      <c r="E3" t="s">
        <v>900</v>
      </c>
      <c r="H3">
        <v>90</v>
      </c>
      <c r="I3">
        <v>80</v>
      </c>
      <c r="K3" t="s">
        <v>236</v>
      </c>
      <c r="N3" t="s">
        <v>899</v>
      </c>
    </row>
    <row r="4" spans="1:26" x14ac:dyDescent="0.35">
      <c r="A4" t="s">
        <v>896</v>
      </c>
      <c r="B4" s="12">
        <v>44172</v>
      </c>
      <c r="D4" t="s">
        <v>153</v>
      </c>
      <c r="E4" t="s">
        <v>900</v>
      </c>
      <c r="H4">
        <v>90</v>
      </c>
      <c r="I4">
        <v>80</v>
      </c>
      <c r="K4" t="s">
        <v>236</v>
      </c>
      <c r="N4" t="s">
        <v>899</v>
      </c>
    </row>
    <row r="5" spans="1:26" x14ac:dyDescent="0.35">
      <c r="A5" t="s">
        <v>896</v>
      </c>
      <c r="B5" s="12">
        <v>44195</v>
      </c>
      <c r="D5" t="s">
        <v>901</v>
      </c>
      <c r="E5" t="s">
        <v>902</v>
      </c>
      <c r="H5">
        <v>150</v>
      </c>
      <c r="I5">
        <v>70</v>
      </c>
      <c r="K5" t="s">
        <v>903</v>
      </c>
      <c r="N5" t="s">
        <v>904</v>
      </c>
    </row>
    <row r="6" spans="1:26" x14ac:dyDescent="0.35">
      <c r="A6" t="s">
        <v>896</v>
      </c>
      <c r="B6" s="12">
        <v>44267</v>
      </c>
      <c r="D6" t="s">
        <v>153</v>
      </c>
      <c r="E6" t="s">
        <v>900</v>
      </c>
      <c r="H6">
        <v>90</v>
      </c>
      <c r="I6">
        <v>80</v>
      </c>
      <c r="K6" t="s">
        <v>236</v>
      </c>
      <c r="N6" t="s">
        <v>899</v>
      </c>
    </row>
    <row r="7" spans="1:26" x14ac:dyDescent="0.35">
      <c r="A7" t="s">
        <v>896</v>
      </c>
      <c r="B7" s="12">
        <v>44435</v>
      </c>
      <c r="D7" t="s">
        <v>153</v>
      </c>
      <c r="E7" t="s">
        <v>900</v>
      </c>
      <c r="H7">
        <v>90</v>
      </c>
      <c r="I7">
        <v>80</v>
      </c>
      <c r="K7" t="s">
        <v>236</v>
      </c>
      <c r="N7" t="s">
        <v>899</v>
      </c>
    </row>
    <row r="8" spans="1:26" x14ac:dyDescent="0.35">
      <c r="A8" t="s">
        <v>896</v>
      </c>
      <c r="B8" s="12">
        <v>44475</v>
      </c>
      <c r="C8">
        <v>4</v>
      </c>
      <c r="D8" t="s">
        <v>37</v>
      </c>
      <c r="E8" t="s">
        <v>1575</v>
      </c>
      <c r="H8">
        <v>35</v>
      </c>
      <c r="I8">
        <v>28</v>
      </c>
      <c r="J8" t="s">
        <v>47</v>
      </c>
      <c r="K8" t="s">
        <v>271</v>
      </c>
    </row>
    <row r="9" spans="1:26" x14ac:dyDescent="0.35">
      <c r="A9" t="s">
        <v>896</v>
      </c>
      <c r="B9" s="12">
        <v>44476</v>
      </c>
      <c r="C9">
        <v>4</v>
      </c>
      <c r="D9" t="s">
        <v>451</v>
      </c>
      <c r="E9" t="s">
        <v>1576</v>
      </c>
      <c r="H9">
        <v>81</v>
      </c>
      <c r="I9">
        <v>65</v>
      </c>
      <c r="J9" t="s">
        <v>47</v>
      </c>
      <c r="K9" t="s">
        <v>141</v>
      </c>
    </row>
    <row r="10" spans="1:26" x14ac:dyDescent="0.35">
      <c r="A10" t="s">
        <v>896</v>
      </c>
      <c r="B10" s="12">
        <v>44515</v>
      </c>
      <c r="D10" t="s">
        <v>37</v>
      </c>
      <c r="E10" t="s">
        <v>905</v>
      </c>
      <c r="H10">
        <v>50</v>
      </c>
      <c r="I10">
        <v>45</v>
      </c>
      <c r="K10" t="s">
        <v>236</v>
      </c>
    </row>
    <row r="11" spans="1:26" x14ac:dyDescent="0.35">
      <c r="A11" t="s">
        <v>896</v>
      </c>
      <c r="B11" s="12">
        <v>44550</v>
      </c>
      <c r="D11" t="s">
        <v>153</v>
      </c>
      <c r="E11" t="s">
        <v>900</v>
      </c>
      <c r="H11">
        <v>90</v>
      </c>
      <c r="I11">
        <v>80</v>
      </c>
      <c r="K11" t="s">
        <v>236</v>
      </c>
      <c r="N11" t="s">
        <v>899</v>
      </c>
    </row>
    <row r="12" spans="1:26" x14ac:dyDescent="0.35">
      <c r="A12" t="s">
        <v>896</v>
      </c>
      <c r="B12" s="12">
        <v>44558</v>
      </c>
      <c r="D12" t="s">
        <v>901</v>
      </c>
      <c r="E12" t="s">
        <v>906</v>
      </c>
      <c r="H12">
        <v>150</v>
      </c>
      <c r="I12">
        <v>70</v>
      </c>
      <c r="K12" t="s">
        <v>903</v>
      </c>
      <c r="N12" t="s">
        <v>904</v>
      </c>
    </row>
    <row r="13" spans="1:26" x14ac:dyDescent="0.35">
      <c r="A13" t="s">
        <v>896</v>
      </c>
      <c r="B13" s="12">
        <v>44637</v>
      </c>
      <c r="D13" t="s">
        <v>37</v>
      </c>
      <c r="E13" t="s">
        <v>907</v>
      </c>
      <c r="G13" t="s">
        <v>908</v>
      </c>
      <c r="H13">
        <v>8</v>
      </c>
      <c r="I13">
        <v>6</v>
      </c>
      <c r="J13" t="s">
        <v>53</v>
      </c>
      <c r="K13" t="s">
        <v>327</v>
      </c>
    </row>
    <row r="14" spans="1:26" x14ac:dyDescent="0.35">
      <c r="A14" t="s">
        <v>896</v>
      </c>
      <c r="B14" s="12">
        <v>44658</v>
      </c>
      <c r="C14">
        <v>1</v>
      </c>
      <c r="D14" t="s">
        <v>37</v>
      </c>
      <c r="E14" t="s">
        <v>909</v>
      </c>
      <c r="G14" t="s">
        <v>908</v>
      </c>
      <c r="H14">
        <v>24</v>
      </c>
      <c r="I14">
        <v>19</v>
      </c>
      <c r="J14" t="s">
        <v>47</v>
      </c>
      <c r="K14" t="s">
        <v>218</v>
      </c>
    </row>
    <row r="15" spans="1:26" x14ac:dyDescent="0.35">
      <c r="A15" t="s">
        <v>896</v>
      </c>
      <c r="B15" s="12">
        <v>44679</v>
      </c>
      <c r="C15">
        <v>1</v>
      </c>
      <c r="D15" t="s">
        <v>37</v>
      </c>
      <c r="E15" t="s">
        <v>910</v>
      </c>
      <c r="G15" t="s">
        <v>911</v>
      </c>
      <c r="H15">
        <v>72</v>
      </c>
      <c r="I15">
        <v>70</v>
      </c>
      <c r="J15" t="s">
        <v>53</v>
      </c>
      <c r="K15" t="s">
        <v>218</v>
      </c>
    </row>
    <row r="16" spans="1:26" x14ac:dyDescent="0.35">
      <c r="A16" t="s">
        <v>896</v>
      </c>
      <c r="B16" s="12">
        <v>44699</v>
      </c>
      <c r="C16">
        <v>0.5</v>
      </c>
      <c r="D16" t="s">
        <v>301</v>
      </c>
      <c r="E16" t="s">
        <v>912</v>
      </c>
      <c r="H16">
        <v>19</v>
      </c>
      <c r="I16">
        <v>12</v>
      </c>
      <c r="J16" t="s">
        <v>73</v>
      </c>
      <c r="K16" t="s">
        <v>327</v>
      </c>
    </row>
    <row r="17" spans="1:14" x14ac:dyDescent="0.35">
      <c r="A17" t="s">
        <v>896</v>
      </c>
      <c r="B17" s="12">
        <v>44699</v>
      </c>
      <c r="C17">
        <v>1</v>
      </c>
      <c r="D17" t="s">
        <v>37</v>
      </c>
      <c r="E17" t="s">
        <v>913</v>
      </c>
      <c r="F17" t="s">
        <v>889</v>
      </c>
      <c r="G17" t="s">
        <v>914</v>
      </c>
      <c r="H17">
        <v>75</v>
      </c>
      <c r="I17">
        <v>50</v>
      </c>
      <c r="J17" t="s">
        <v>47</v>
      </c>
      <c r="K17" t="s">
        <v>915</v>
      </c>
      <c r="N17" t="s">
        <v>916</v>
      </c>
    </row>
    <row r="18" spans="1:14" x14ac:dyDescent="0.35">
      <c r="A18" t="s">
        <v>896</v>
      </c>
      <c r="B18" s="12">
        <v>44700</v>
      </c>
      <c r="C18">
        <v>4</v>
      </c>
      <c r="D18" t="s">
        <v>259</v>
      </c>
      <c r="E18" t="s">
        <v>1577</v>
      </c>
      <c r="F18" t="s">
        <v>889</v>
      </c>
      <c r="H18">
        <v>50</v>
      </c>
      <c r="I18">
        <v>44</v>
      </c>
      <c r="J18" t="s">
        <v>73</v>
      </c>
      <c r="K18" t="s">
        <v>461</v>
      </c>
    </row>
    <row r="19" spans="1:14" x14ac:dyDescent="0.35">
      <c r="A19" t="s">
        <v>896</v>
      </c>
      <c r="B19" s="12">
        <v>44699</v>
      </c>
      <c r="C19">
        <v>4</v>
      </c>
      <c r="D19" t="s">
        <v>451</v>
      </c>
      <c r="E19" t="s">
        <v>1578</v>
      </c>
      <c r="F19" t="s">
        <v>889</v>
      </c>
      <c r="H19">
        <v>57</v>
      </c>
      <c r="I19">
        <v>48</v>
      </c>
      <c r="J19" t="s">
        <v>73</v>
      </c>
      <c r="K19" t="s">
        <v>461</v>
      </c>
    </row>
    <row r="20" spans="1:14" x14ac:dyDescent="0.35">
      <c r="A20" t="s">
        <v>896</v>
      </c>
      <c r="B20" s="12">
        <v>44714</v>
      </c>
      <c r="C20">
        <v>0.5</v>
      </c>
      <c r="D20" t="s">
        <v>37</v>
      </c>
      <c r="E20" t="s">
        <v>1579</v>
      </c>
      <c r="H20">
        <v>42</v>
      </c>
      <c r="I20">
        <v>30</v>
      </c>
      <c r="J20" t="s">
        <v>73</v>
      </c>
      <c r="K20" t="s">
        <v>271</v>
      </c>
    </row>
    <row r="21" spans="1:14" x14ac:dyDescent="0.35">
      <c r="A21" t="s">
        <v>896</v>
      </c>
      <c r="B21" s="12">
        <v>44733</v>
      </c>
      <c r="C21">
        <v>0.5</v>
      </c>
      <c r="D21" t="s">
        <v>37</v>
      </c>
      <c r="E21" t="s">
        <v>919</v>
      </c>
      <c r="H21">
        <v>8</v>
      </c>
      <c r="I21">
        <v>5</v>
      </c>
      <c r="J21" t="s">
        <v>73</v>
      </c>
      <c r="K21" t="s">
        <v>271</v>
      </c>
    </row>
    <row r="22" spans="1:14" x14ac:dyDescent="0.35">
      <c r="A22" t="s">
        <v>896</v>
      </c>
      <c r="B22" s="12">
        <v>44816</v>
      </c>
      <c r="C22">
        <v>2</v>
      </c>
      <c r="D22" t="s">
        <v>37</v>
      </c>
      <c r="E22" t="s">
        <v>920</v>
      </c>
      <c r="H22">
        <v>17</v>
      </c>
      <c r="I22">
        <v>13</v>
      </c>
      <c r="J22" t="s">
        <v>47</v>
      </c>
      <c r="K22" t="s">
        <v>218</v>
      </c>
    </row>
    <row r="23" spans="1:14" x14ac:dyDescent="0.35">
      <c r="A23" t="s">
        <v>896</v>
      </c>
      <c r="B23" s="12">
        <v>44830</v>
      </c>
      <c r="D23" t="s">
        <v>114</v>
      </c>
      <c r="E23" t="s">
        <v>921</v>
      </c>
      <c r="F23" t="s">
        <v>275</v>
      </c>
      <c r="G23" t="s">
        <v>922</v>
      </c>
      <c r="H23">
        <v>150</v>
      </c>
      <c r="I23">
        <v>70</v>
      </c>
      <c r="J23" t="s">
        <v>47</v>
      </c>
      <c r="K23" t="s">
        <v>923</v>
      </c>
      <c r="N23" t="s">
        <v>904</v>
      </c>
    </row>
    <row r="24" spans="1:14" x14ac:dyDescent="0.35">
      <c r="A24" t="s">
        <v>896</v>
      </c>
      <c r="B24" s="12">
        <v>44868</v>
      </c>
      <c r="C24">
        <v>1</v>
      </c>
      <c r="D24" t="s">
        <v>37</v>
      </c>
      <c r="E24" t="s">
        <v>924</v>
      </c>
      <c r="H24">
        <v>15</v>
      </c>
      <c r="I24">
        <v>7</v>
      </c>
      <c r="J24" t="s">
        <v>73</v>
      </c>
      <c r="K24" t="s">
        <v>271</v>
      </c>
    </row>
    <row r="25" spans="1:14" x14ac:dyDescent="0.35">
      <c r="A25" t="s">
        <v>896</v>
      </c>
      <c r="B25" s="12">
        <v>44887</v>
      </c>
      <c r="D25" t="s">
        <v>153</v>
      </c>
      <c r="E25" t="s">
        <v>925</v>
      </c>
      <c r="H25">
        <v>140</v>
      </c>
      <c r="I25">
        <v>120</v>
      </c>
      <c r="K25" t="s">
        <v>236</v>
      </c>
      <c r="N25" t="s">
        <v>899</v>
      </c>
    </row>
    <row r="26" spans="1:14" x14ac:dyDescent="0.35">
      <c r="A26" t="s">
        <v>896</v>
      </c>
      <c r="B26" s="12">
        <v>44888</v>
      </c>
      <c r="C26">
        <v>2</v>
      </c>
      <c r="D26" t="s">
        <v>37</v>
      </c>
      <c r="E26" t="s">
        <v>926</v>
      </c>
      <c r="H26">
        <v>19</v>
      </c>
      <c r="I26">
        <v>6</v>
      </c>
      <c r="J26" t="s">
        <v>73</v>
      </c>
      <c r="K26" t="s">
        <v>271</v>
      </c>
    </row>
    <row r="27" spans="1:14" x14ac:dyDescent="0.35">
      <c r="A27" t="s">
        <v>896</v>
      </c>
      <c r="B27" s="12">
        <v>44923</v>
      </c>
      <c r="D27" t="s">
        <v>901</v>
      </c>
      <c r="E27" t="s">
        <v>927</v>
      </c>
      <c r="H27">
        <v>150</v>
      </c>
      <c r="I27">
        <v>70</v>
      </c>
      <c r="K27" t="s">
        <v>903</v>
      </c>
      <c r="N27" t="s">
        <v>904</v>
      </c>
    </row>
    <row r="28" spans="1:14" x14ac:dyDescent="0.35">
      <c r="A28" t="s">
        <v>896</v>
      </c>
      <c r="D28" t="s">
        <v>153</v>
      </c>
      <c r="E28" t="s">
        <v>928</v>
      </c>
      <c r="F28" t="s">
        <v>929</v>
      </c>
    </row>
    <row r="29" spans="1:14" x14ac:dyDescent="0.35">
      <c r="A29" t="s">
        <v>896</v>
      </c>
      <c r="B29" s="12">
        <v>44945</v>
      </c>
      <c r="D29" t="s">
        <v>37</v>
      </c>
      <c r="E29" t="s">
        <v>930</v>
      </c>
      <c r="H29">
        <v>30</v>
      </c>
      <c r="I29">
        <v>25</v>
      </c>
      <c r="K29" t="s">
        <v>236</v>
      </c>
    </row>
    <row r="30" spans="1:14" x14ac:dyDescent="0.35">
      <c r="A30" t="s">
        <v>896</v>
      </c>
      <c r="B30" s="12">
        <v>44946</v>
      </c>
      <c r="C30">
        <v>1</v>
      </c>
      <c r="D30" t="s">
        <v>37</v>
      </c>
      <c r="E30" t="s">
        <v>931</v>
      </c>
      <c r="H30">
        <v>14</v>
      </c>
      <c r="I30">
        <v>6</v>
      </c>
      <c r="J30" t="s">
        <v>73</v>
      </c>
      <c r="K30" t="s">
        <v>271</v>
      </c>
    </row>
    <row r="31" spans="1:14" x14ac:dyDescent="0.35">
      <c r="A31" t="s">
        <v>896</v>
      </c>
      <c r="B31" s="12">
        <v>44994</v>
      </c>
      <c r="C31">
        <v>2</v>
      </c>
      <c r="D31" t="s">
        <v>37</v>
      </c>
      <c r="E31" t="s">
        <v>932</v>
      </c>
      <c r="H31">
        <v>24</v>
      </c>
      <c r="I31">
        <v>17</v>
      </c>
      <c r="J31" t="s">
        <v>33</v>
      </c>
      <c r="K31" t="s">
        <v>271</v>
      </c>
    </row>
    <row r="32" spans="1:14" x14ac:dyDescent="0.35">
      <c r="A32" t="s">
        <v>896</v>
      </c>
      <c r="B32" s="12">
        <v>45002</v>
      </c>
      <c r="C32">
        <v>1</v>
      </c>
      <c r="D32" t="s">
        <v>37</v>
      </c>
      <c r="E32" t="s">
        <v>933</v>
      </c>
      <c r="H32">
        <v>16</v>
      </c>
      <c r="I32">
        <v>9</v>
      </c>
      <c r="J32" t="s">
        <v>73</v>
      </c>
      <c r="K32" t="s">
        <v>218</v>
      </c>
    </row>
    <row r="33" spans="1:14" x14ac:dyDescent="0.35">
      <c r="A33" t="s">
        <v>896</v>
      </c>
      <c r="B33" s="12">
        <v>45017</v>
      </c>
      <c r="D33" t="s">
        <v>153</v>
      </c>
      <c r="E33" t="s">
        <v>934</v>
      </c>
      <c r="H33">
        <v>90</v>
      </c>
      <c r="I33">
        <v>80</v>
      </c>
      <c r="K33" t="s">
        <v>236</v>
      </c>
      <c r="N33" t="s">
        <v>899</v>
      </c>
    </row>
    <row r="34" spans="1:14" x14ac:dyDescent="0.35">
      <c r="A34" t="s">
        <v>896</v>
      </c>
      <c r="B34" s="12">
        <v>45035</v>
      </c>
      <c r="D34" t="s">
        <v>153</v>
      </c>
      <c r="E34" t="s">
        <v>900</v>
      </c>
      <c r="H34">
        <v>227</v>
      </c>
      <c r="I34">
        <v>200</v>
      </c>
      <c r="K34" t="s">
        <v>236</v>
      </c>
      <c r="N34" t="s">
        <v>899</v>
      </c>
    </row>
    <row r="35" spans="1:14" x14ac:dyDescent="0.35">
      <c r="A35" t="s">
        <v>896</v>
      </c>
      <c r="B35" s="12">
        <v>45036</v>
      </c>
      <c r="C35">
        <v>2</v>
      </c>
      <c r="D35" t="s">
        <v>37</v>
      </c>
      <c r="E35" t="s">
        <v>935</v>
      </c>
      <c r="H35">
        <v>48</v>
      </c>
      <c r="I35">
        <v>23</v>
      </c>
      <c r="J35" t="s">
        <v>82</v>
      </c>
      <c r="K35" t="s">
        <v>160</v>
      </c>
    </row>
    <row r="36" spans="1:14" x14ac:dyDescent="0.35">
      <c r="A36" t="s">
        <v>896</v>
      </c>
      <c r="B36" s="12">
        <v>45070</v>
      </c>
      <c r="D36" t="s">
        <v>153</v>
      </c>
      <c r="E36" t="s">
        <v>900</v>
      </c>
      <c r="H36">
        <v>160</v>
      </c>
      <c r="I36">
        <v>140</v>
      </c>
      <c r="K36" t="s">
        <v>236</v>
      </c>
      <c r="N36" t="s">
        <v>899</v>
      </c>
    </row>
    <row r="37" spans="1:14" x14ac:dyDescent="0.35">
      <c r="A37" t="s">
        <v>896</v>
      </c>
      <c r="B37" s="12">
        <v>45071</v>
      </c>
      <c r="C37">
        <v>2</v>
      </c>
      <c r="D37" t="s">
        <v>37</v>
      </c>
      <c r="E37" t="s">
        <v>936</v>
      </c>
      <c r="H37">
        <v>72</v>
      </c>
      <c r="I37">
        <v>45</v>
      </c>
      <c r="J37" t="s">
        <v>53</v>
      </c>
      <c r="K37" t="s">
        <v>218</v>
      </c>
    </row>
    <row r="38" spans="1:14" x14ac:dyDescent="0.35">
      <c r="A38" t="s">
        <v>896</v>
      </c>
      <c r="B38" s="12">
        <v>45086</v>
      </c>
      <c r="D38" t="s">
        <v>37</v>
      </c>
      <c r="E38" t="s">
        <v>937</v>
      </c>
      <c r="H38">
        <v>250</v>
      </c>
      <c r="I38">
        <v>220</v>
      </c>
      <c r="K38" t="s">
        <v>528</v>
      </c>
      <c r="N38" t="s">
        <v>938</v>
      </c>
    </row>
    <row r="39" spans="1:14" x14ac:dyDescent="0.35">
      <c r="A39" t="s">
        <v>896</v>
      </c>
      <c r="B39" s="12">
        <v>45087</v>
      </c>
      <c r="D39" t="s">
        <v>153</v>
      </c>
      <c r="E39" t="s">
        <v>939</v>
      </c>
      <c r="H39">
        <v>135</v>
      </c>
      <c r="I39">
        <v>110</v>
      </c>
      <c r="K39" t="s">
        <v>236</v>
      </c>
      <c r="N39" t="s">
        <v>899</v>
      </c>
    </row>
    <row r="40" spans="1:14" x14ac:dyDescent="0.35">
      <c r="A40" t="s">
        <v>896</v>
      </c>
      <c r="B40" s="12">
        <v>45090</v>
      </c>
      <c r="D40" t="s">
        <v>37</v>
      </c>
      <c r="E40" t="s">
        <v>940</v>
      </c>
      <c r="H40">
        <v>30</v>
      </c>
      <c r="I40">
        <v>26</v>
      </c>
      <c r="K40" t="s">
        <v>236</v>
      </c>
      <c r="N40" t="s">
        <v>899</v>
      </c>
    </row>
    <row r="41" spans="1:14" x14ac:dyDescent="0.35">
      <c r="A41" t="s">
        <v>896</v>
      </c>
      <c r="B41" s="12">
        <v>45092</v>
      </c>
      <c r="C41">
        <v>4</v>
      </c>
      <c r="D41" t="s">
        <v>259</v>
      </c>
      <c r="E41" t="s">
        <v>1580</v>
      </c>
      <c r="F41" t="s">
        <v>942</v>
      </c>
      <c r="H41">
        <v>44</v>
      </c>
      <c r="I41">
        <v>36</v>
      </c>
      <c r="J41" t="s">
        <v>47</v>
      </c>
      <c r="K41" t="s">
        <v>461</v>
      </c>
    </row>
    <row r="42" spans="1:14" x14ac:dyDescent="0.35">
      <c r="A42" t="s">
        <v>896</v>
      </c>
      <c r="B42" s="12">
        <v>45092</v>
      </c>
      <c r="C42">
        <v>0.5</v>
      </c>
      <c r="D42" t="s">
        <v>37</v>
      </c>
      <c r="E42" t="s">
        <v>913</v>
      </c>
      <c r="F42" t="s">
        <v>942</v>
      </c>
      <c r="G42" t="s">
        <v>914</v>
      </c>
      <c r="H42">
        <v>75</v>
      </c>
      <c r="I42">
        <v>50</v>
      </c>
      <c r="J42" t="s">
        <v>47</v>
      </c>
      <c r="K42" t="s">
        <v>915</v>
      </c>
      <c r="N42" t="s">
        <v>916</v>
      </c>
    </row>
    <row r="43" spans="1:14" x14ac:dyDescent="0.35">
      <c r="A43" t="s">
        <v>896</v>
      </c>
      <c r="B43" s="12">
        <v>45093</v>
      </c>
      <c r="C43">
        <v>4</v>
      </c>
      <c r="D43" t="s">
        <v>451</v>
      </c>
      <c r="E43" t="s">
        <v>1581</v>
      </c>
      <c r="F43" t="s">
        <v>942</v>
      </c>
      <c r="H43">
        <v>81</v>
      </c>
      <c r="I43">
        <v>74</v>
      </c>
      <c r="J43" t="s">
        <v>73</v>
      </c>
      <c r="K43" t="s">
        <v>461</v>
      </c>
    </row>
    <row r="44" spans="1:14" x14ac:dyDescent="0.35">
      <c r="A44" t="s">
        <v>896</v>
      </c>
      <c r="B44" s="12">
        <v>45113</v>
      </c>
      <c r="D44" t="s">
        <v>153</v>
      </c>
      <c r="E44" t="s">
        <v>943</v>
      </c>
      <c r="H44">
        <v>130</v>
      </c>
      <c r="I44">
        <v>100</v>
      </c>
      <c r="K44" t="s">
        <v>236</v>
      </c>
      <c r="N44" t="s">
        <v>899</v>
      </c>
    </row>
    <row r="45" spans="1:14" x14ac:dyDescent="0.35">
      <c r="A45" t="s">
        <v>896</v>
      </c>
      <c r="B45" s="12">
        <v>45170</v>
      </c>
      <c r="C45">
        <v>2</v>
      </c>
      <c r="D45" t="s">
        <v>37</v>
      </c>
      <c r="E45" t="s">
        <v>944</v>
      </c>
      <c r="H45">
        <v>92</v>
      </c>
      <c r="I45">
        <v>80</v>
      </c>
      <c r="J45" t="s">
        <v>40</v>
      </c>
      <c r="K45" t="s">
        <v>218</v>
      </c>
    </row>
    <row r="46" spans="1:14" x14ac:dyDescent="0.35">
      <c r="A46" t="s">
        <v>896</v>
      </c>
      <c r="B46" s="12">
        <v>45175</v>
      </c>
      <c r="C46">
        <v>1</v>
      </c>
      <c r="D46" t="s">
        <v>37</v>
      </c>
      <c r="E46" t="s">
        <v>945</v>
      </c>
      <c r="H46">
        <v>68</v>
      </c>
      <c r="I46" t="s">
        <v>946</v>
      </c>
      <c r="J46" t="s">
        <v>40</v>
      </c>
      <c r="K46" t="s">
        <v>218</v>
      </c>
    </row>
    <row r="47" spans="1:14" x14ac:dyDescent="0.35">
      <c r="A47" t="s">
        <v>896</v>
      </c>
      <c r="B47" s="12">
        <v>45195</v>
      </c>
      <c r="D47" t="s">
        <v>160</v>
      </c>
      <c r="E47" t="s">
        <v>947</v>
      </c>
      <c r="H47">
        <v>5000</v>
      </c>
      <c r="I47">
        <v>4500</v>
      </c>
      <c r="K47" t="s">
        <v>236</v>
      </c>
      <c r="N47" t="s">
        <v>948</v>
      </c>
    </row>
    <row r="48" spans="1:14" x14ac:dyDescent="0.35">
      <c r="A48" t="s">
        <v>896</v>
      </c>
      <c r="B48" s="12">
        <v>45201</v>
      </c>
      <c r="D48" t="s">
        <v>153</v>
      </c>
      <c r="E48" t="s">
        <v>949</v>
      </c>
      <c r="H48">
        <v>500</v>
      </c>
      <c r="I48">
        <v>450</v>
      </c>
      <c r="K48" t="s">
        <v>236</v>
      </c>
      <c r="N48" t="s">
        <v>899</v>
      </c>
    </row>
    <row r="49" spans="1:14" x14ac:dyDescent="0.35">
      <c r="A49" t="s">
        <v>896</v>
      </c>
      <c r="B49" s="12">
        <v>45233</v>
      </c>
      <c r="C49">
        <v>2</v>
      </c>
      <c r="D49" t="s">
        <v>209</v>
      </c>
      <c r="E49" t="s">
        <v>1191</v>
      </c>
      <c r="H49">
        <v>44</v>
      </c>
      <c r="I49">
        <v>35</v>
      </c>
      <c r="J49" t="s">
        <v>53</v>
      </c>
      <c r="K49" t="s">
        <v>218</v>
      </c>
    </row>
    <row r="50" spans="1:14" x14ac:dyDescent="0.35">
      <c r="A50" t="s">
        <v>896</v>
      </c>
      <c r="B50" s="12">
        <v>45261</v>
      </c>
      <c r="D50" t="s">
        <v>153</v>
      </c>
      <c r="E50" t="s">
        <v>900</v>
      </c>
      <c r="H50">
        <v>90</v>
      </c>
      <c r="I50">
        <v>80</v>
      </c>
      <c r="J50" t="s">
        <v>53</v>
      </c>
      <c r="K50" t="s">
        <v>236</v>
      </c>
      <c r="N50" t="s">
        <v>899</v>
      </c>
    </row>
    <row r="51" spans="1:14" x14ac:dyDescent="0.35">
      <c r="A51" t="s">
        <v>896</v>
      </c>
      <c r="B51" s="12">
        <v>45288</v>
      </c>
      <c r="D51" t="s">
        <v>901</v>
      </c>
      <c r="E51" t="s">
        <v>1192</v>
      </c>
      <c r="H51">
        <v>150</v>
      </c>
      <c r="I51">
        <v>70</v>
      </c>
      <c r="K51" t="s">
        <v>903</v>
      </c>
      <c r="N51" t="s">
        <v>904</v>
      </c>
    </row>
    <row r="52" spans="1:14" x14ac:dyDescent="0.35">
      <c r="A52" t="s">
        <v>896</v>
      </c>
      <c r="B52" s="12">
        <v>45307</v>
      </c>
      <c r="C52">
        <v>3</v>
      </c>
      <c r="D52" t="s">
        <v>209</v>
      </c>
      <c r="E52" t="s">
        <v>1193</v>
      </c>
      <c r="H52">
        <v>47</v>
      </c>
      <c r="I52">
        <v>45</v>
      </c>
      <c r="J52" t="s">
        <v>82</v>
      </c>
      <c r="K52" t="s">
        <v>141</v>
      </c>
    </row>
    <row r="53" spans="1:14" x14ac:dyDescent="0.35">
      <c r="A53" t="s">
        <v>896</v>
      </c>
      <c r="B53" s="12">
        <v>45342</v>
      </c>
      <c r="D53" t="s">
        <v>153</v>
      </c>
      <c r="E53" t="s">
        <v>1194</v>
      </c>
      <c r="H53">
        <v>420</v>
      </c>
      <c r="I53">
        <v>390</v>
      </c>
      <c r="K53" t="s">
        <v>236</v>
      </c>
      <c r="N53" t="s">
        <v>899</v>
      </c>
    </row>
    <row r="54" spans="1:14" x14ac:dyDescent="0.35">
      <c r="A54" t="s">
        <v>896</v>
      </c>
      <c r="B54" s="12">
        <v>45356</v>
      </c>
      <c r="C54">
        <v>0.5</v>
      </c>
      <c r="D54" t="s">
        <v>37</v>
      </c>
      <c r="E54" t="s">
        <v>1195</v>
      </c>
      <c r="H54">
        <v>36</v>
      </c>
      <c r="I54">
        <v>33</v>
      </c>
      <c r="J54" t="s">
        <v>47</v>
      </c>
      <c r="K54" t="s">
        <v>218</v>
      </c>
    </row>
    <row r="55" spans="1:14" x14ac:dyDescent="0.35">
      <c r="A55" t="s">
        <v>896</v>
      </c>
      <c r="B55" s="12">
        <v>45377</v>
      </c>
      <c r="C55">
        <v>0.5</v>
      </c>
      <c r="D55" t="s">
        <v>37</v>
      </c>
      <c r="E55" t="s">
        <v>1196</v>
      </c>
      <c r="F55" t="s">
        <v>275</v>
      </c>
      <c r="H55">
        <v>2</v>
      </c>
      <c r="I55">
        <v>1</v>
      </c>
      <c r="J55" t="s">
        <v>47</v>
      </c>
      <c r="K55" t="s">
        <v>1197</v>
      </c>
    </row>
    <row r="56" spans="1:14" x14ac:dyDescent="0.35">
      <c r="A56" t="s">
        <v>896</v>
      </c>
      <c r="B56" s="12">
        <v>45377</v>
      </c>
      <c r="D56" t="s">
        <v>153</v>
      </c>
      <c r="E56" t="s">
        <v>1198</v>
      </c>
      <c r="F56" t="s">
        <v>275</v>
      </c>
      <c r="H56">
        <v>647</v>
      </c>
      <c r="N56" t="s">
        <v>1199</v>
      </c>
    </row>
    <row r="57" spans="1:14" x14ac:dyDescent="0.35">
      <c r="A57" t="s">
        <v>896</v>
      </c>
      <c r="B57" s="12">
        <v>45377</v>
      </c>
      <c r="D57" t="s">
        <v>153</v>
      </c>
      <c r="E57" t="s">
        <v>1200</v>
      </c>
      <c r="H57">
        <v>75</v>
      </c>
      <c r="N57" t="s">
        <v>1199</v>
      </c>
    </row>
    <row r="58" spans="1:14" x14ac:dyDescent="0.35">
      <c r="A58" t="s">
        <v>896</v>
      </c>
      <c r="B58" s="12">
        <v>45387</v>
      </c>
      <c r="C58">
        <v>2</v>
      </c>
      <c r="D58" t="s">
        <v>37</v>
      </c>
      <c r="E58" t="s">
        <v>1201</v>
      </c>
      <c r="H58">
        <v>120</v>
      </c>
      <c r="I58">
        <v>90</v>
      </c>
      <c r="J58" t="s">
        <v>82</v>
      </c>
      <c r="K58" t="s">
        <v>141</v>
      </c>
    </row>
    <row r="59" spans="1:14" x14ac:dyDescent="0.35">
      <c r="A59" t="s">
        <v>896</v>
      </c>
      <c r="B59" s="12">
        <v>45399</v>
      </c>
      <c r="D59" t="s">
        <v>153</v>
      </c>
      <c r="E59" t="s">
        <v>1202</v>
      </c>
      <c r="F59" t="s">
        <v>275</v>
      </c>
      <c r="H59">
        <v>371</v>
      </c>
      <c r="N59" t="s">
        <v>899</v>
      </c>
    </row>
    <row r="60" spans="1:14" x14ac:dyDescent="0.35">
      <c r="A60" t="s">
        <v>896</v>
      </c>
      <c r="B60" s="12">
        <v>45399</v>
      </c>
      <c r="D60" t="s">
        <v>153</v>
      </c>
      <c r="E60" t="s">
        <v>1203</v>
      </c>
      <c r="F60" t="s">
        <v>275</v>
      </c>
      <c r="H60">
        <v>782</v>
      </c>
      <c r="N60" t="s">
        <v>899</v>
      </c>
    </row>
    <row r="61" spans="1:14" x14ac:dyDescent="0.35">
      <c r="A61" t="s">
        <v>896</v>
      </c>
      <c r="B61" s="12">
        <v>45400</v>
      </c>
      <c r="C61">
        <v>0.5</v>
      </c>
      <c r="D61" t="s">
        <v>37</v>
      </c>
      <c r="E61" t="s">
        <v>1204</v>
      </c>
      <c r="F61" t="s">
        <v>275</v>
      </c>
      <c r="H61">
        <v>2</v>
      </c>
      <c r="I61">
        <v>1</v>
      </c>
      <c r="J61" t="s">
        <v>47</v>
      </c>
      <c r="K61" t="s">
        <v>1205</v>
      </c>
    </row>
    <row r="62" spans="1:14" x14ac:dyDescent="0.35">
      <c r="A62" t="s">
        <v>896</v>
      </c>
      <c r="B62" s="12">
        <v>45453</v>
      </c>
      <c r="D62" t="s">
        <v>37</v>
      </c>
      <c r="E62" t="s">
        <v>1206</v>
      </c>
      <c r="H62">
        <v>20</v>
      </c>
      <c r="I62">
        <v>17</v>
      </c>
      <c r="J62" t="s">
        <v>47</v>
      </c>
      <c r="K62" t="s">
        <v>1207</v>
      </c>
    </row>
    <row r="63" spans="1:14" x14ac:dyDescent="0.35">
      <c r="A63" t="s">
        <v>896</v>
      </c>
      <c r="B63" s="12">
        <v>45539</v>
      </c>
      <c r="C63">
        <v>5</v>
      </c>
      <c r="D63" t="s">
        <v>37</v>
      </c>
      <c r="E63" t="s">
        <v>1208</v>
      </c>
      <c r="F63" t="s">
        <v>786</v>
      </c>
      <c r="H63">
        <v>30</v>
      </c>
      <c r="I63">
        <v>25</v>
      </c>
      <c r="J63" t="s">
        <v>47</v>
      </c>
      <c r="K63" t="s">
        <v>461</v>
      </c>
    </row>
    <row r="64" spans="1:14" x14ac:dyDescent="0.35">
      <c r="A64" t="s">
        <v>896</v>
      </c>
      <c r="B64" s="12">
        <v>45539</v>
      </c>
      <c r="C64">
        <v>0.5</v>
      </c>
      <c r="D64" t="s">
        <v>37</v>
      </c>
      <c r="E64" t="s">
        <v>1582</v>
      </c>
      <c r="F64" t="s">
        <v>786</v>
      </c>
      <c r="H64">
        <v>78</v>
      </c>
      <c r="I64">
        <v>64</v>
      </c>
      <c r="J64" t="s">
        <v>47</v>
      </c>
      <c r="K64" t="s">
        <v>903</v>
      </c>
    </row>
    <row r="65" spans="1:14" x14ac:dyDescent="0.35">
      <c r="A65" t="s">
        <v>896</v>
      </c>
      <c r="B65" s="12">
        <v>45540</v>
      </c>
      <c r="C65">
        <v>6</v>
      </c>
      <c r="D65" t="s">
        <v>1210</v>
      </c>
      <c r="E65" t="s">
        <v>1211</v>
      </c>
      <c r="F65" t="s">
        <v>786</v>
      </c>
      <c r="H65">
        <v>104</v>
      </c>
      <c r="I65">
        <v>80</v>
      </c>
      <c r="J65" t="s">
        <v>47</v>
      </c>
      <c r="K65" t="s">
        <v>1207</v>
      </c>
    </row>
    <row r="66" spans="1:14" x14ac:dyDescent="0.35">
      <c r="A66" t="s">
        <v>896</v>
      </c>
      <c r="B66" s="12" t="s">
        <v>1212</v>
      </c>
      <c r="C66">
        <v>16</v>
      </c>
      <c r="D66" t="s">
        <v>37</v>
      </c>
      <c r="E66" t="s">
        <v>1213</v>
      </c>
      <c r="H66">
        <v>800</v>
      </c>
      <c r="I66">
        <v>100</v>
      </c>
      <c r="J66" t="s">
        <v>47</v>
      </c>
    </row>
    <row r="67" spans="1:14" x14ac:dyDescent="0.35">
      <c r="A67" t="s">
        <v>896</v>
      </c>
      <c r="B67" s="12">
        <v>45596</v>
      </c>
      <c r="D67" t="s">
        <v>153</v>
      </c>
      <c r="E67" t="s">
        <v>1214</v>
      </c>
      <c r="J67" t="s">
        <v>47</v>
      </c>
    </row>
    <row r="68" spans="1:14" x14ac:dyDescent="0.35">
      <c r="A68" t="s">
        <v>896</v>
      </c>
      <c r="B68" s="12">
        <v>45596</v>
      </c>
      <c r="D68" t="s">
        <v>153</v>
      </c>
      <c r="E68" t="s">
        <v>1215</v>
      </c>
      <c r="J68" t="s">
        <v>47</v>
      </c>
    </row>
    <row r="69" spans="1:14" x14ac:dyDescent="0.35">
      <c r="A69" t="s">
        <v>896</v>
      </c>
      <c r="B69" s="12">
        <v>45654</v>
      </c>
      <c r="D69" t="s">
        <v>901</v>
      </c>
      <c r="E69" t="s">
        <v>1216</v>
      </c>
      <c r="H69">
        <v>150</v>
      </c>
      <c r="I69">
        <v>70</v>
      </c>
      <c r="K69" t="s">
        <v>903</v>
      </c>
      <c r="N69" t="s">
        <v>904</v>
      </c>
    </row>
    <row r="70" spans="1:14" x14ac:dyDescent="0.35">
      <c r="A70" t="s">
        <v>896</v>
      </c>
      <c r="B70" s="12">
        <v>45566</v>
      </c>
      <c r="C70">
        <v>4</v>
      </c>
      <c r="D70" t="s">
        <v>1583</v>
      </c>
      <c r="E70" t="s">
        <v>1584</v>
      </c>
      <c r="H70">
        <v>44</v>
      </c>
      <c r="I70">
        <v>25</v>
      </c>
      <c r="J70" t="s">
        <v>1585</v>
      </c>
      <c r="K70" t="s">
        <v>903</v>
      </c>
    </row>
    <row r="71" spans="1:14" x14ac:dyDescent="0.35">
      <c r="B71" s="12" t="s">
        <v>132</v>
      </c>
      <c r="C71">
        <v>81</v>
      </c>
      <c r="D71">
        <v>0</v>
      </c>
      <c r="E71">
        <v>0</v>
      </c>
      <c r="F71">
        <v>0</v>
      </c>
      <c r="G71">
        <v>0</v>
      </c>
      <c r="H71">
        <v>13160</v>
      </c>
      <c r="I71">
        <v>8635</v>
      </c>
      <c r="J71">
        <v>0</v>
      </c>
      <c r="K71">
        <v>0</v>
      </c>
      <c r="L71">
        <v>0</v>
      </c>
      <c r="M71">
        <v>0</v>
      </c>
      <c r="N71">
        <v>0</v>
      </c>
    </row>
    <row r="72" spans="1:14" x14ac:dyDescent="0.35"/>
    <row r="73" spans="1:14" x14ac:dyDescent="0.35"/>
    <row r="74" spans="1:14" x14ac:dyDescent="0.35"/>
    <row r="75" spans="1:14" x14ac:dyDescent="0.35"/>
    <row r="76" spans="1:14" x14ac:dyDescent="0.35"/>
    <row r="77" spans="1:14" x14ac:dyDescent="0.35"/>
    <row r="78" spans="1:14" x14ac:dyDescent="0.35"/>
    <row r="79" spans="1:14" x14ac:dyDescent="0.35"/>
    <row r="80" spans="1:14"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sheetData>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648A-1503-4D20-98CA-5DA19E3DC191}">
  <dimension ref="A1:Z1002"/>
  <sheetViews>
    <sheetView workbookViewId="0">
      <selection activeCell="C13" sqref="C13"/>
    </sheetView>
  </sheetViews>
  <sheetFormatPr baseColWidth="10" defaultRowHeight="14.4" x14ac:dyDescent="0.35"/>
  <cols>
    <col min="1" max="1" width="4.109375" bestFit="1" customWidth="1"/>
    <col min="2" max="2" width="35.5546875" style="12" bestFit="1" customWidth="1"/>
    <col min="3" max="3" width="32.44140625" bestFit="1" customWidth="1"/>
    <col min="4" max="5" width="80.77734375" bestFit="1" customWidth="1"/>
    <col min="6" max="6" width="8.109375" bestFit="1" customWidth="1"/>
    <col min="7" max="7" width="80.77734375" bestFit="1" customWidth="1"/>
    <col min="8" max="8" width="31.88671875" bestFit="1" customWidth="1"/>
    <col min="9" max="9" width="40.5546875" bestFit="1" customWidth="1"/>
    <col min="10" max="10" width="41.77734375" bestFit="1" customWidth="1"/>
    <col min="11" max="11" width="80.77734375" bestFit="1" customWidth="1"/>
    <col min="12" max="12" width="35.44140625" bestFit="1" customWidth="1"/>
    <col min="13" max="13" width="29.33203125" bestFit="1" customWidth="1"/>
    <col min="14" max="14" width="35" bestFit="1" customWidth="1"/>
    <col min="15" max="26" width="12.77734375" bestFit="1" customWidth="1"/>
  </cols>
  <sheetData>
    <row r="1" spans="1:26" x14ac:dyDescent="0.35">
      <c r="A1" t="s">
        <v>842</v>
      </c>
      <c r="B1" s="12" t="s">
        <v>843</v>
      </c>
      <c r="C1" t="s">
        <v>844</v>
      </c>
      <c r="D1" t="s">
        <v>845</v>
      </c>
      <c r="E1" t="s">
        <v>846</v>
      </c>
      <c r="F1" t="s">
        <v>847</v>
      </c>
      <c r="G1" t="s">
        <v>848</v>
      </c>
      <c r="H1" t="s">
        <v>849</v>
      </c>
      <c r="I1" t="s">
        <v>850</v>
      </c>
      <c r="J1" t="s">
        <v>851</v>
      </c>
      <c r="K1" t="s">
        <v>852</v>
      </c>
      <c r="L1" t="s">
        <v>853</v>
      </c>
      <c r="M1" t="s">
        <v>854</v>
      </c>
      <c r="N1" t="s">
        <v>855</v>
      </c>
      <c r="O1" t="s">
        <v>14</v>
      </c>
      <c r="P1" t="s">
        <v>15</v>
      </c>
      <c r="Q1" t="s">
        <v>16</v>
      </c>
      <c r="R1" t="s">
        <v>17</v>
      </c>
      <c r="S1" t="s">
        <v>18</v>
      </c>
      <c r="T1" t="s">
        <v>19</v>
      </c>
      <c r="U1" t="s">
        <v>20</v>
      </c>
      <c r="V1" t="s">
        <v>21</v>
      </c>
      <c r="W1" t="s">
        <v>22</v>
      </c>
      <c r="X1" t="s">
        <v>23</v>
      </c>
      <c r="Y1" t="s">
        <v>24</v>
      </c>
      <c r="Z1" t="s">
        <v>25</v>
      </c>
    </row>
    <row r="2" spans="1:26" x14ac:dyDescent="0.35">
      <c r="A2" t="s">
        <v>856</v>
      </c>
      <c r="B2" s="12">
        <v>44868</v>
      </c>
      <c r="C2" t="s">
        <v>857</v>
      </c>
      <c r="D2" t="s">
        <v>858</v>
      </c>
      <c r="E2" t="s">
        <v>859</v>
      </c>
      <c r="F2" t="s">
        <v>860</v>
      </c>
      <c r="G2" t="s">
        <v>861</v>
      </c>
      <c r="H2">
        <v>23</v>
      </c>
      <c r="I2" t="s">
        <v>862</v>
      </c>
      <c r="J2" t="s">
        <v>53</v>
      </c>
      <c r="K2" t="s">
        <v>863</v>
      </c>
      <c r="M2" t="s">
        <v>864</v>
      </c>
      <c r="N2" t="s">
        <v>865</v>
      </c>
    </row>
    <row r="3" spans="1:26" x14ac:dyDescent="0.35">
      <c r="A3" t="s">
        <v>856</v>
      </c>
      <c r="B3" s="12">
        <v>44948</v>
      </c>
      <c r="C3">
        <v>1</v>
      </c>
      <c r="D3" t="s">
        <v>858</v>
      </c>
      <c r="E3" t="s">
        <v>866</v>
      </c>
      <c r="F3" t="s">
        <v>860</v>
      </c>
      <c r="G3" t="s">
        <v>861</v>
      </c>
      <c r="H3">
        <v>10</v>
      </c>
      <c r="I3">
        <v>4</v>
      </c>
      <c r="J3" t="s">
        <v>53</v>
      </c>
      <c r="K3" t="s">
        <v>863</v>
      </c>
      <c r="L3" t="s">
        <v>867</v>
      </c>
      <c r="M3" t="s">
        <v>868</v>
      </c>
      <c r="N3" t="s">
        <v>869</v>
      </c>
    </row>
    <row r="4" spans="1:26" x14ac:dyDescent="0.35">
      <c r="A4" t="s">
        <v>856</v>
      </c>
      <c r="B4" s="12">
        <v>45043</v>
      </c>
      <c r="C4" t="s">
        <v>857</v>
      </c>
      <c r="D4" t="s">
        <v>858</v>
      </c>
      <c r="E4" t="s">
        <v>859</v>
      </c>
      <c r="F4" t="s">
        <v>860</v>
      </c>
      <c r="G4" t="s">
        <v>861</v>
      </c>
      <c r="H4">
        <v>26</v>
      </c>
      <c r="I4" t="s">
        <v>862</v>
      </c>
      <c r="J4" t="s">
        <v>53</v>
      </c>
      <c r="K4" t="s">
        <v>863</v>
      </c>
      <c r="M4" t="s">
        <v>864</v>
      </c>
      <c r="N4" t="s">
        <v>865</v>
      </c>
    </row>
    <row r="5" spans="1:26" x14ac:dyDescent="0.35">
      <c r="A5" t="s">
        <v>856</v>
      </c>
      <c r="B5" s="12">
        <v>45099</v>
      </c>
      <c r="C5">
        <v>1</v>
      </c>
      <c r="D5" t="s">
        <v>858</v>
      </c>
      <c r="E5" t="s">
        <v>870</v>
      </c>
      <c r="F5" t="s">
        <v>860</v>
      </c>
      <c r="G5" t="s">
        <v>871</v>
      </c>
      <c r="H5">
        <v>12</v>
      </c>
      <c r="I5">
        <v>4</v>
      </c>
      <c r="J5" t="s">
        <v>47</v>
      </c>
      <c r="K5" t="s">
        <v>872</v>
      </c>
      <c r="M5" t="s">
        <v>873</v>
      </c>
      <c r="N5" t="s">
        <v>874</v>
      </c>
    </row>
    <row r="6" spans="1:26" x14ac:dyDescent="0.35">
      <c r="A6" t="s">
        <v>856</v>
      </c>
      <c r="B6" s="12">
        <v>45112</v>
      </c>
      <c r="C6">
        <v>1.5</v>
      </c>
      <c r="D6" t="s">
        <v>858</v>
      </c>
      <c r="E6" t="s">
        <v>875</v>
      </c>
      <c r="F6" t="s">
        <v>860</v>
      </c>
      <c r="G6" t="s">
        <v>871</v>
      </c>
      <c r="H6">
        <v>25</v>
      </c>
      <c r="I6">
        <v>2</v>
      </c>
      <c r="J6" t="s">
        <v>47</v>
      </c>
      <c r="K6" t="s">
        <v>876</v>
      </c>
      <c r="L6" t="s">
        <v>877</v>
      </c>
      <c r="M6" t="s">
        <v>873</v>
      </c>
      <c r="N6" t="s">
        <v>874</v>
      </c>
    </row>
    <row r="7" spans="1:26" x14ac:dyDescent="0.35">
      <c r="A7" t="s">
        <v>856</v>
      </c>
      <c r="B7" s="12">
        <v>45160</v>
      </c>
      <c r="C7">
        <v>2</v>
      </c>
      <c r="D7" t="s">
        <v>858</v>
      </c>
      <c r="E7" t="s">
        <v>878</v>
      </c>
      <c r="F7" t="s">
        <v>860</v>
      </c>
      <c r="G7" t="s">
        <v>871</v>
      </c>
      <c r="H7">
        <v>5</v>
      </c>
      <c r="I7">
        <v>3</v>
      </c>
      <c r="J7" t="s">
        <v>53</v>
      </c>
      <c r="K7" t="s">
        <v>879</v>
      </c>
      <c r="L7" t="s">
        <v>877</v>
      </c>
      <c r="M7" t="s">
        <v>873</v>
      </c>
      <c r="N7" t="s">
        <v>874</v>
      </c>
    </row>
    <row r="8" spans="1:26" x14ac:dyDescent="0.35">
      <c r="A8" t="s">
        <v>856</v>
      </c>
      <c r="B8" s="12">
        <v>45212</v>
      </c>
      <c r="C8">
        <v>1.5</v>
      </c>
      <c r="D8" t="s">
        <v>858</v>
      </c>
      <c r="E8" t="s">
        <v>880</v>
      </c>
      <c r="F8" t="s">
        <v>860</v>
      </c>
      <c r="G8" t="s">
        <v>871</v>
      </c>
      <c r="H8">
        <v>22</v>
      </c>
      <c r="I8">
        <v>4</v>
      </c>
      <c r="J8" t="s">
        <v>47</v>
      </c>
      <c r="K8" t="s">
        <v>881</v>
      </c>
      <c r="L8" t="s">
        <v>877</v>
      </c>
      <c r="M8" t="s">
        <v>873</v>
      </c>
      <c r="N8" t="s">
        <v>874</v>
      </c>
    </row>
    <row r="9" spans="1:26" x14ac:dyDescent="0.35">
      <c r="A9" t="s">
        <v>856</v>
      </c>
      <c r="B9" s="12">
        <v>45243</v>
      </c>
      <c r="C9">
        <v>2</v>
      </c>
      <c r="D9" t="s">
        <v>858</v>
      </c>
      <c r="E9" t="s">
        <v>882</v>
      </c>
      <c r="F9" t="s">
        <v>860</v>
      </c>
      <c r="G9" t="s">
        <v>871</v>
      </c>
      <c r="H9">
        <v>30</v>
      </c>
      <c r="I9">
        <v>4</v>
      </c>
      <c r="J9" t="s">
        <v>47</v>
      </c>
      <c r="K9" t="s">
        <v>876</v>
      </c>
      <c r="L9" t="s">
        <v>877</v>
      </c>
      <c r="M9" t="s">
        <v>873</v>
      </c>
      <c r="N9" t="s">
        <v>874</v>
      </c>
    </row>
    <row r="10" spans="1:26" x14ac:dyDescent="0.35">
      <c r="A10" t="s">
        <v>856</v>
      </c>
      <c r="B10" s="12">
        <v>45245</v>
      </c>
      <c r="C10">
        <v>1</v>
      </c>
      <c r="D10" t="s">
        <v>858</v>
      </c>
      <c r="E10" t="s">
        <v>883</v>
      </c>
      <c r="F10" t="s">
        <v>860</v>
      </c>
      <c r="G10" t="s">
        <v>871</v>
      </c>
      <c r="H10">
        <v>12</v>
      </c>
      <c r="I10">
        <v>1</v>
      </c>
      <c r="J10" t="s">
        <v>53</v>
      </c>
      <c r="K10" t="s">
        <v>884</v>
      </c>
      <c r="M10" t="s">
        <v>873</v>
      </c>
      <c r="N10" t="s">
        <v>874</v>
      </c>
    </row>
    <row r="11" spans="1:26" x14ac:dyDescent="0.35"/>
    <row r="12" spans="1:26" x14ac:dyDescent="0.35"/>
    <row r="13" spans="1:26" x14ac:dyDescent="0.35"/>
    <row r="14" spans="1:26" x14ac:dyDescent="0.35"/>
    <row r="15" spans="1:26" x14ac:dyDescent="0.35"/>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row r="45" spans="2:14" x14ac:dyDescent="0.35"/>
    <row r="46" spans="2:14" x14ac:dyDescent="0.35">
      <c r="B46" s="12" t="s">
        <v>132</v>
      </c>
      <c r="C46">
        <v>6.5</v>
      </c>
      <c r="D46">
        <v>0</v>
      </c>
      <c r="E46">
        <v>0</v>
      </c>
      <c r="F46">
        <v>0</v>
      </c>
      <c r="G46">
        <v>0</v>
      </c>
      <c r="H46">
        <v>69</v>
      </c>
      <c r="I46">
        <v>12</v>
      </c>
      <c r="J46">
        <v>0</v>
      </c>
      <c r="K46">
        <v>0</v>
      </c>
      <c r="L46">
        <v>0</v>
      </c>
      <c r="M46">
        <v>0</v>
      </c>
      <c r="N46">
        <v>0</v>
      </c>
    </row>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sheetData>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3B512-E2BC-4282-B934-F308C6D5E2CD}">
  <dimension ref="A1:Z1009"/>
  <sheetViews>
    <sheetView topLeftCell="A2" workbookViewId="0">
      <selection activeCell="A11" sqref="A11:XFD20"/>
    </sheetView>
  </sheetViews>
  <sheetFormatPr baseColWidth="10" defaultRowHeight="14.4" x14ac:dyDescent="0.35"/>
  <cols>
    <col min="1" max="1" width="4.109375" bestFit="1" customWidth="1"/>
    <col min="2" max="2" width="35.5546875" style="12" bestFit="1" customWidth="1"/>
    <col min="3" max="3" width="58.88671875" bestFit="1" customWidth="1"/>
    <col min="4" max="5" width="80.77734375" bestFit="1" customWidth="1"/>
    <col min="6" max="6" width="8.109375" bestFit="1" customWidth="1"/>
    <col min="7" max="7" width="80.77734375" bestFit="1" customWidth="1"/>
    <col min="8" max="8" width="31.88671875" bestFit="1" customWidth="1"/>
    <col min="9" max="9" width="40.5546875" bestFit="1" customWidth="1"/>
    <col min="10" max="10" width="41.77734375" bestFit="1" customWidth="1"/>
    <col min="11" max="11" width="80.77734375" bestFit="1" customWidth="1"/>
    <col min="12" max="12" width="35.44140625" bestFit="1" customWidth="1"/>
    <col min="13" max="13" width="38" bestFit="1" customWidth="1"/>
    <col min="14" max="14" width="35" bestFit="1" customWidth="1"/>
    <col min="15" max="26" width="12.77734375" bestFit="1" customWidth="1"/>
  </cols>
  <sheetData>
    <row r="1" spans="1:26" x14ac:dyDescent="0.35">
      <c r="A1" t="s">
        <v>842</v>
      </c>
      <c r="B1" s="12" t="s">
        <v>843</v>
      </c>
      <c r="C1" t="s">
        <v>844</v>
      </c>
      <c r="D1" t="s">
        <v>845</v>
      </c>
      <c r="E1" t="s">
        <v>846</v>
      </c>
      <c r="F1" t="s">
        <v>847</v>
      </c>
      <c r="G1" t="s">
        <v>848</v>
      </c>
      <c r="H1" t="s">
        <v>849</v>
      </c>
      <c r="I1" t="s">
        <v>850</v>
      </c>
      <c r="J1" t="s">
        <v>851</v>
      </c>
      <c r="K1" t="s">
        <v>852</v>
      </c>
      <c r="L1" t="s">
        <v>853</v>
      </c>
      <c r="M1" t="s">
        <v>854</v>
      </c>
      <c r="N1" t="s">
        <v>855</v>
      </c>
      <c r="O1" t="s">
        <v>14</v>
      </c>
      <c r="P1" t="s">
        <v>15</v>
      </c>
      <c r="Q1" t="s">
        <v>16</v>
      </c>
      <c r="R1" t="s">
        <v>17</v>
      </c>
      <c r="S1" t="s">
        <v>18</v>
      </c>
      <c r="T1" t="s">
        <v>19</v>
      </c>
      <c r="U1" t="s">
        <v>20</v>
      </c>
      <c r="V1" t="s">
        <v>21</v>
      </c>
      <c r="W1" t="s">
        <v>22</v>
      </c>
      <c r="X1" t="s">
        <v>23</v>
      </c>
      <c r="Y1" t="s">
        <v>24</v>
      </c>
      <c r="Z1" t="s">
        <v>25</v>
      </c>
    </row>
    <row r="2" spans="1:26" x14ac:dyDescent="0.35">
      <c r="A2" t="s">
        <v>856</v>
      </c>
      <c r="B2" s="12">
        <v>44868</v>
      </c>
      <c r="C2" t="s">
        <v>857</v>
      </c>
      <c r="D2" t="s">
        <v>858</v>
      </c>
      <c r="E2" t="s">
        <v>859</v>
      </c>
      <c r="F2" t="s">
        <v>860</v>
      </c>
      <c r="G2" t="s">
        <v>861</v>
      </c>
      <c r="H2">
        <v>23</v>
      </c>
      <c r="I2" t="s">
        <v>862</v>
      </c>
      <c r="J2" t="s">
        <v>53</v>
      </c>
      <c r="K2" t="s">
        <v>863</v>
      </c>
      <c r="M2" t="s">
        <v>864</v>
      </c>
      <c r="N2" t="s">
        <v>865</v>
      </c>
    </row>
    <row r="3" spans="1:26" x14ac:dyDescent="0.35">
      <c r="A3" t="s">
        <v>856</v>
      </c>
      <c r="B3" s="12">
        <v>44948</v>
      </c>
      <c r="C3" t="s">
        <v>1648</v>
      </c>
      <c r="D3" t="s">
        <v>858</v>
      </c>
      <c r="E3" t="s">
        <v>866</v>
      </c>
      <c r="F3" t="s">
        <v>860</v>
      </c>
      <c r="G3" t="s">
        <v>861</v>
      </c>
      <c r="H3">
        <v>10</v>
      </c>
      <c r="I3">
        <v>4</v>
      </c>
      <c r="J3" t="s">
        <v>53</v>
      </c>
      <c r="K3" t="s">
        <v>863</v>
      </c>
      <c r="L3" t="s">
        <v>867</v>
      </c>
      <c r="M3" t="s">
        <v>868</v>
      </c>
      <c r="N3" t="s">
        <v>869</v>
      </c>
    </row>
    <row r="4" spans="1:26" x14ac:dyDescent="0.35">
      <c r="A4" t="s">
        <v>856</v>
      </c>
      <c r="B4" s="12">
        <v>45043</v>
      </c>
      <c r="C4" t="s">
        <v>857</v>
      </c>
      <c r="D4" t="s">
        <v>858</v>
      </c>
      <c r="E4" t="s">
        <v>859</v>
      </c>
      <c r="F4" t="s">
        <v>860</v>
      </c>
      <c r="G4" t="s">
        <v>861</v>
      </c>
      <c r="H4">
        <v>26</v>
      </c>
      <c r="I4" t="s">
        <v>862</v>
      </c>
      <c r="J4" t="s">
        <v>53</v>
      </c>
      <c r="K4" t="s">
        <v>863</v>
      </c>
      <c r="M4" t="s">
        <v>864</v>
      </c>
      <c r="N4" t="s">
        <v>865</v>
      </c>
    </row>
    <row r="5" spans="1:26" x14ac:dyDescent="0.35">
      <c r="A5" t="s">
        <v>856</v>
      </c>
      <c r="B5" s="12">
        <v>45099</v>
      </c>
      <c r="C5" t="s">
        <v>1648</v>
      </c>
      <c r="D5" t="s">
        <v>858</v>
      </c>
      <c r="E5" t="s">
        <v>870</v>
      </c>
      <c r="F5" t="s">
        <v>860</v>
      </c>
      <c r="G5" t="s">
        <v>871</v>
      </c>
      <c r="H5">
        <v>12</v>
      </c>
      <c r="I5">
        <v>4</v>
      </c>
      <c r="J5" t="s">
        <v>47</v>
      </c>
      <c r="K5" t="s">
        <v>872</v>
      </c>
      <c r="M5" t="s">
        <v>873</v>
      </c>
      <c r="N5" t="s">
        <v>874</v>
      </c>
    </row>
    <row r="6" spans="1:26" x14ac:dyDescent="0.35">
      <c r="A6" t="s">
        <v>856</v>
      </c>
      <c r="B6" s="12">
        <v>45112</v>
      </c>
      <c r="C6" t="s">
        <v>1649</v>
      </c>
      <c r="D6" t="s">
        <v>858</v>
      </c>
      <c r="E6" t="s">
        <v>875</v>
      </c>
      <c r="F6" t="s">
        <v>860</v>
      </c>
      <c r="G6" t="s">
        <v>871</v>
      </c>
      <c r="H6">
        <v>25</v>
      </c>
      <c r="I6">
        <v>2</v>
      </c>
      <c r="J6" t="s">
        <v>47</v>
      </c>
      <c r="K6" t="s">
        <v>876</v>
      </c>
      <c r="L6" t="s">
        <v>877</v>
      </c>
      <c r="M6" t="s">
        <v>873</v>
      </c>
      <c r="N6" t="s">
        <v>874</v>
      </c>
    </row>
    <row r="7" spans="1:26" x14ac:dyDescent="0.35">
      <c r="A7" t="s">
        <v>856</v>
      </c>
      <c r="B7" s="12">
        <v>45160</v>
      </c>
      <c r="C7" t="s">
        <v>1650</v>
      </c>
      <c r="D7" t="s">
        <v>858</v>
      </c>
      <c r="E7" t="s">
        <v>878</v>
      </c>
      <c r="F7" t="s">
        <v>860</v>
      </c>
      <c r="G7" t="s">
        <v>871</v>
      </c>
      <c r="H7">
        <v>5</v>
      </c>
      <c r="I7">
        <v>3</v>
      </c>
      <c r="J7" t="s">
        <v>53</v>
      </c>
      <c r="K7" t="s">
        <v>879</v>
      </c>
      <c r="L7" t="s">
        <v>877</v>
      </c>
      <c r="M7" t="s">
        <v>873</v>
      </c>
      <c r="N7" t="s">
        <v>874</v>
      </c>
    </row>
    <row r="8" spans="1:26" x14ac:dyDescent="0.35">
      <c r="A8" t="s">
        <v>856</v>
      </c>
      <c r="B8" s="12">
        <v>45212</v>
      </c>
      <c r="C8" t="s">
        <v>1649</v>
      </c>
      <c r="D8" t="s">
        <v>858</v>
      </c>
      <c r="E8" t="s">
        <v>880</v>
      </c>
      <c r="F8" t="s">
        <v>860</v>
      </c>
      <c r="G8" t="s">
        <v>871</v>
      </c>
      <c r="H8">
        <v>22</v>
      </c>
      <c r="I8">
        <v>4</v>
      </c>
      <c r="J8" t="s">
        <v>47</v>
      </c>
      <c r="K8" t="s">
        <v>881</v>
      </c>
      <c r="L8" t="s">
        <v>877</v>
      </c>
      <c r="M8" t="s">
        <v>873</v>
      </c>
      <c r="N8" t="s">
        <v>874</v>
      </c>
    </row>
    <row r="9" spans="1:26" x14ac:dyDescent="0.35">
      <c r="A9" t="s">
        <v>856</v>
      </c>
      <c r="B9" s="12">
        <v>45243</v>
      </c>
      <c r="C9" t="s">
        <v>1650</v>
      </c>
      <c r="D9" t="s">
        <v>858</v>
      </c>
      <c r="E9" t="s">
        <v>882</v>
      </c>
      <c r="F9" t="s">
        <v>860</v>
      </c>
      <c r="G9" t="s">
        <v>871</v>
      </c>
      <c r="H9">
        <v>30</v>
      </c>
      <c r="I9">
        <v>4</v>
      </c>
      <c r="J9" t="s">
        <v>47</v>
      </c>
      <c r="K9" t="s">
        <v>876</v>
      </c>
      <c r="L9" t="s">
        <v>877</v>
      </c>
      <c r="M9" t="s">
        <v>873</v>
      </c>
      <c r="N9" t="s">
        <v>874</v>
      </c>
    </row>
    <row r="10" spans="1:26" x14ac:dyDescent="0.35">
      <c r="A10" t="s">
        <v>856</v>
      </c>
      <c r="B10" s="12">
        <v>45245</v>
      </c>
      <c r="C10" t="s">
        <v>1648</v>
      </c>
      <c r="D10" t="s">
        <v>858</v>
      </c>
      <c r="E10" t="s">
        <v>883</v>
      </c>
      <c r="F10" t="s">
        <v>860</v>
      </c>
      <c r="G10" t="s">
        <v>871</v>
      </c>
      <c r="H10">
        <v>12</v>
      </c>
      <c r="I10">
        <v>1</v>
      </c>
      <c r="J10" t="s">
        <v>53</v>
      </c>
      <c r="K10" t="s">
        <v>1651</v>
      </c>
      <c r="M10" t="s">
        <v>873</v>
      </c>
      <c r="N10" t="s">
        <v>874</v>
      </c>
    </row>
    <row r="11" spans="1:26" x14ac:dyDescent="0.35">
      <c r="A11" t="s">
        <v>856</v>
      </c>
      <c r="C11" t="s">
        <v>1650</v>
      </c>
      <c r="D11" t="s">
        <v>1652</v>
      </c>
      <c r="E11" t="s">
        <v>1653</v>
      </c>
      <c r="F11" t="s">
        <v>860</v>
      </c>
      <c r="G11" t="s">
        <v>871</v>
      </c>
      <c r="H11">
        <v>3</v>
      </c>
      <c r="J11" t="s">
        <v>53</v>
      </c>
      <c r="K11" t="s">
        <v>1654</v>
      </c>
    </row>
    <row r="12" spans="1:26" x14ac:dyDescent="0.35">
      <c r="A12" t="s">
        <v>856</v>
      </c>
      <c r="B12" s="12">
        <v>45309</v>
      </c>
      <c r="C12" t="s">
        <v>1655</v>
      </c>
      <c r="D12" t="s">
        <v>858</v>
      </c>
      <c r="E12" t="s">
        <v>1656</v>
      </c>
      <c r="F12" t="s">
        <v>860</v>
      </c>
      <c r="G12" t="s">
        <v>871</v>
      </c>
      <c r="H12">
        <v>70</v>
      </c>
      <c r="I12">
        <v>1</v>
      </c>
      <c r="J12" t="s">
        <v>53</v>
      </c>
      <c r="K12" t="s">
        <v>863</v>
      </c>
    </row>
    <row r="13" spans="1:26" x14ac:dyDescent="0.35">
      <c r="A13" t="s">
        <v>856</v>
      </c>
      <c r="B13" s="12">
        <v>45322</v>
      </c>
      <c r="C13" t="s">
        <v>1648</v>
      </c>
      <c r="D13" t="s">
        <v>858</v>
      </c>
      <c r="E13" t="s">
        <v>1657</v>
      </c>
      <c r="F13" t="s">
        <v>860</v>
      </c>
      <c r="G13" t="s">
        <v>871</v>
      </c>
      <c r="H13">
        <v>25</v>
      </c>
      <c r="I13">
        <v>1</v>
      </c>
      <c r="J13" t="s">
        <v>53</v>
      </c>
      <c r="K13" t="s">
        <v>863</v>
      </c>
      <c r="M13" t="s">
        <v>571</v>
      </c>
      <c r="N13" t="s">
        <v>874</v>
      </c>
    </row>
    <row r="14" spans="1:26" x14ac:dyDescent="0.35">
      <c r="A14" t="s">
        <v>856</v>
      </c>
      <c r="B14" s="12">
        <v>44259</v>
      </c>
      <c r="C14" t="s">
        <v>1648</v>
      </c>
      <c r="D14" t="s">
        <v>858</v>
      </c>
      <c r="E14" t="s">
        <v>1658</v>
      </c>
      <c r="F14" t="s">
        <v>860</v>
      </c>
      <c r="G14" t="s">
        <v>871</v>
      </c>
      <c r="H14">
        <v>15</v>
      </c>
      <c r="I14">
        <v>1</v>
      </c>
      <c r="J14" t="s">
        <v>47</v>
      </c>
      <c r="K14" t="s">
        <v>863</v>
      </c>
    </row>
    <row r="15" spans="1:26" x14ac:dyDescent="0.35">
      <c r="A15" t="s">
        <v>856</v>
      </c>
      <c r="B15" s="12" t="s">
        <v>1659</v>
      </c>
      <c r="C15" t="s">
        <v>1660</v>
      </c>
      <c r="D15" t="s">
        <v>1661</v>
      </c>
      <c r="E15" t="s">
        <v>1662</v>
      </c>
      <c r="F15" t="s">
        <v>860</v>
      </c>
      <c r="G15" t="s">
        <v>871</v>
      </c>
      <c r="H15">
        <v>85</v>
      </c>
      <c r="I15">
        <v>3</v>
      </c>
      <c r="J15" t="s">
        <v>53</v>
      </c>
      <c r="K15" t="s">
        <v>1663</v>
      </c>
      <c r="L15" t="s">
        <v>877</v>
      </c>
      <c r="M15" t="s">
        <v>868</v>
      </c>
      <c r="N15" t="s">
        <v>874</v>
      </c>
    </row>
    <row r="16" spans="1:26" x14ac:dyDescent="0.35">
      <c r="A16" t="s">
        <v>856</v>
      </c>
      <c r="B16" s="12">
        <v>45372</v>
      </c>
      <c r="C16" t="s">
        <v>1664</v>
      </c>
      <c r="D16" t="s">
        <v>858</v>
      </c>
      <c r="E16" t="s">
        <v>1665</v>
      </c>
      <c r="F16" t="s">
        <v>860</v>
      </c>
      <c r="G16" t="s">
        <v>871</v>
      </c>
      <c r="H16">
        <v>30</v>
      </c>
      <c r="I16">
        <v>2</v>
      </c>
      <c r="J16" t="s">
        <v>53</v>
      </c>
      <c r="K16" t="s">
        <v>1663</v>
      </c>
      <c r="L16" t="s">
        <v>877</v>
      </c>
      <c r="M16" t="s">
        <v>571</v>
      </c>
      <c r="N16" t="s">
        <v>874</v>
      </c>
    </row>
    <row r="17" spans="1:14" x14ac:dyDescent="0.35">
      <c r="A17" t="s">
        <v>856</v>
      </c>
      <c r="B17" s="12">
        <v>45400</v>
      </c>
      <c r="C17" t="s">
        <v>1666</v>
      </c>
      <c r="D17" t="s">
        <v>858</v>
      </c>
      <c r="E17" t="s">
        <v>1667</v>
      </c>
      <c r="F17" t="s">
        <v>860</v>
      </c>
      <c r="G17" t="s">
        <v>871</v>
      </c>
      <c r="H17">
        <v>3</v>
      </c>
      <c r="I17">
        <v>1</v>
      </c>
      <c r="J17" t="s">
        <v>53</v>
      </c>
      <c r="K17" t="s">
        <v>1668</v>
      </c>
      <c r="M17" t="s">
        <v>1669</v>
      </c>
      <c r="N17" t="s">
        <v>874</v>
      </c>
    </row>
    <row r="18" spans="1:14" x14ac:dyDescent="0.35">
      <c r="A18" t="s">
        <v>856</v>
      </c>
      <c r="B18" s="12">
        <v>45457</v>
      </c>
      <c r="C18" t="s">
        <v>1664</v>
      </c>
      <c r="D18" t="s">
        <v>858</v>
      </c>
      <c r="E18" t="s">
        <v>1670</v>
      </c>
      <c r="F18" t="s">
        <v>860</v>
      </c>
      <c r="G18" t="s">
        <v>871</v>
      </c>
      <c r="H18">
        <v>60</v>
      </c>
      <c r="I18">
        <v>1</v>
      </c>
      <c r="J18" t="s">
        <v>53</v>
      </c>
      <c r="K18" t="s">
        <v>1671</v>
      </c>
      <c r="L18" t="s">
        <v>877</v>
      </c>
      <c r="M18" t="s">
        <v>571</v>
      </c>
      <c r="N18" t="s">
        <v>874</v>
      </c>
    </row>
    <row r="19" spans="1:14" x14ac:dyDescent="0.35">
      <c r="A19" t="s">
        <v>856</v>
      </c>
      <c r="B19" s="12">
        <v>45562</v>
      </c>
      <c r="C19" t="s">
        <v>1650</v>
      </c>
      <c r="D19" t="s">
        <v>858</v>
      </c>
      <c r="E19" t="s">
        <v>1672</v>
      </c>
      <c r="F19" t="s">
        <v>860</v>
      </c>
      <c r="G19" t="s">
        <v>871</v>
      </c>
      <c r="H19">
        <v>35</v>
      </c>
      <c r="I19">
        <v>20</v>
      </c>
      <c r="J19" t="s">
        <v>53</v>
      </c>
      <c r="K19" t="s">
        <v>863</v>
      </c>
      <c r="M19" t="s">
        <v>571</v>
      </c>
      <c r="N19" t="s">
        <v>874</v>
      </c>
    </row>
    <row r="20" spans="1:14" x14ac:dyDescent="0.35">
      <c r="A20" t="s">
        <v>856</v>
      </c>
      <c r="B20" s="12">
        <v>45530</v>
      </c>
      <c r="C20" t="s">
        <v>1666</v>
      </c>
      <c r="D20" t="s">
        <v>1673</v>
      </c>
      <c r="E20" t="s">
        <v>1674</v>
      </c>
      <c r="F20" t="s">
        <v>860</v>
      </c>
      <c r="G20" t="s">
        <v>871</v>
      </c>
      <c r="J20" t="s">
        <v>47</v>
      </c>
      <c r="K20" t="s">
        <v>1675</v>
      </c>
      <c r="M20" t="s">
        <v>873</v>
      </c>
      <c r="N20" t="s">
        <v>1676</v>
      </c>
    </row>
    <row r="21" spans="1:14" x14ac:dyDescent="0.35"/>
    <row r="22" spans="1:14" x14ac:dyDescent="0.35"/>
    <row r="23" spans="1:14" x14ac:dyDescent="0.35"/>
    <row r="24" spans="1:14" x14ac:dyDescent="0.35"/>
    <row r="25" spans="1:14" x14ac:dyDescent="0.35"/>
    <row r="26" spans="1:14" x14ac:dyDescent="0.35"/>
    <row r="27" spans="1:14" x14ac:dyDescent="0.35"/>
    <row r="28" spans="1:14" x14ac:dyDescent="0.35"/>
    <row r="29" spans="1:14" x14ac:dyDescent="0.35"/>
    <row r="30" spans="1:14" x14ac:dyDescent="0.35"/>
    <row r="31" spans="1:14" x14ac:dyDescent="0.35"/>
    <row r="32" spans="1:14"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spans="2:14" x14ac:dyDescent="0.35"/>
    <row r="50" spans="2:14" x14ac:dyDescent="0.35"/>
    <row r="51" spans="2:14" x14ac:dyDescent="0.35"/>
    <row r="52" spans="2:14" x14ac:dyDescent="0.35"/>
    <row r="53" spans="2:14" x14ac:dyDescent="0.35">
      <c r="B53" s="12" t="s">
        <v>132</v>
      </c>
      <c r="C53">
        <v>0</v>
      </c>
      <c r="D53">
        <v>0</v>
      </c>
      <c r="E53">
        <v>0</v>
      </c>
      <c r="F53">
        <v>0</v>
      </c>
      <c r="G53">
        <v>0</v>
      </c>
      <c r="H53">
        <v>395</v>
      </c>
      <c r="I53">
        <v>42</v>
      </c>
      <c r="J53">
        <v>0</v>
      </c>
      <c r="K53">
        <v>0</v>
      </c>
      <c r="L53">
        <v>0</v>
      </c>
      <c r="M53">
        <v>0</v>
      </c>
      <c r="N53">
        <v>0</v>
      </c>
    </row>
    <row r="54" spans="2:14" x14ac:dyDescent="0.35"/>
    <row r="55" spans="2:14" x14ac:dyDescent="0.35"/>
    <row r="56" spans="2:14" x14ac:dyDescent="0.35"/>
    <row r="57" spans="2:14" x14ac:dyDescent="0.35"/>
    <row r="58" spans="2:14" x14ac:dyDescent="0.35"/>
    <row r="59" spans="2:14" x14ac:dyDescent="0.35"/>
    <row r="60" spans="2:14" x14ac:dyDescent="0.35"/>
    <row r="61" spans="2:14" x14ac:dyDescent="0.35"/>
    <row r="62" spans="2:14" x14ac:dyDescent="0.35"/>
    <row r="63" spans="2:14" x14ac:dyDescent="0.35"/>
    <row r="64" spans="2:1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sheetData>
  <pageMargins left="0.7" right="0.7" top="0.78740157499999996" bottom="0.78740157499999996"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F64A-2614-4065-BD03-6335818F0496}">
  <dimension ref="A1:N41"/>
  <sheetViews>
    <sheetView workbookViewId="0">
      <selection activeCell="C28" sqref="C28"/>
    </sheetView>
  </sheetViews>
  <sheetFormatPr baseColWidth="10" defaultRowHeight="14.4" x14ac:dyDescent="0.35"/>
  <cols>
    <col min="1" max="1" width="19" bestFit="1" customWidth="1"/>
    <col min="2" max="2" width="35.109375" bestFit="1" customWidth="1"/>
    <col min="3" max="3" width="38.88671875" bestFit="1" customWidth="1"/>
    <col min="4" max="7" width="80.77734375" bestFit="1" customWidth="1"/>
    <col min="8" max="8" width="27.77734375" bestFit="1" customWidth="1"/>
    <col min="9" max="9" width="35.21875" bestFit="1" customWidth="1"/>
    <col min="10" max="10" width="43.5546875" bestFit="1" customWidth="1"/>
    <col min="11" max="11" width="52.44140625" bestFit="1" customWidth="1"/>
    <col min="12" max="12" width="31.88671875" bestFit="1" customWidth="1"/>
    <col min="13" max="13" width="29.5546875" bestFit="1" customWidth="1"/>
    <col min="14" max="14" width="30.44140625" bestFit="1" customWidth="1"/>
  </cols>
  <sheetData>
    <row r="1" spans="1:14" x14ac:dyDescent="0.35">
      <c r="A1" t="s">
        <v>0</v>
      </c>
      <c r="B1" t="s">
        <v>1</v>
      </c>
      <c r="C1" t="s">
        <v>2</v>
      </c>
      <c r="D1" t="s">
        <v>3</v>
      </c>
      <c r="E1" t="s">
        <v>4</v>
      </c>
      <c r="F1" t="s">
        <v>5</v>
      </c>
      <c r="G1" t="s">
        <v>6</v>
      </c>
      <c r="H1" t="s">
        <v>7</v>
      </c>
      <c r="I1" t="s">
        <v>8</v>
      </c>
      <c r="J1" t="s">
        <v>9</v>
      </c>
      <c r="K1" t="s">
        <v>10</v>
      </c>
      <c r="L1" t="s">
        <v>11</v>
      </c>
      <c r="M1" t="s">
        <v>133</v>
      </c>
      <c r="N1" t="s">
        <v>13</v>
      </c>
    </row>
    <row r="2" spans="1:14" x14ac:dyDescent="0.35">
      <c r="A2" t="s">
        <v>950</v>
      </c>
      <c r="B2" t="s">
        <v>951</v>
      </c>
      <c r="C2">
        <v>3</v>
      </c>
      <c r="D2" t="s">
        <v>37</v>
      </c>
      <c r="E2" t="s">
        <v>952</v>
      </c>
      <c r="F2" t="s">
        <v>953</v>
      </c>
      <c r="G2" t="s">
        <v>954</v>
      </c>
      <c r="H2">
        <v>19</v>
      </c>
      <c r="I2">
        <v>18</v>
      </c>
      <c r="J2" t="s">
        <v>40</v>
      </c>
      <c r="K2" t="s">
        <v>141</v>
      </c>
      <c r="L2">
        <v>0</v>
      </c>
    </row>
    <row r="3" spans="1:14" x14ac:dyDescent="0.35">
      <c r="A3" t="s">
        <v>950</v>
      </c>
      <c r="B3" t="s">
        <v>955</v>
      </c>
      <c r="C3">
        <v>3</v>
      </c>
      <c r="D3" t="s">
        <v>37</v>
      </c>
      <c r="E3" t="s">
        <v>952</v>
      </c>
      <c r="F3" t="s">
        <v>953</v>
      </c>
      <c r="G3" t="s">
        <v>954</v>
      </c>
      <c r="H3">
        <v>19</v>
      </c>
      <c r="I3">
        <v>18</v>
      </c>
      <c r="J3" t="s">
        <v>40</v>
      </c>
      <c r="K3" t="s">
        <v>141</v>
      </c>
      <c r="L3">
        <v>0</v>
      </c>
    </row>
    <row r="4" spans="1:14" x14ac:dyDescent="0.35">
      <c r="A4" t="s">
        <v>950</v>
      </c>
      <c r="B4" t="s">
        <v>956</v>
      </c>
      <c r="C4">
        <v>2</v>
      </c>
      <c r="D4" t="s">
        <v>37</v>
      </c>
      <c r="E4" t="s">
        <v>952</v>
      </c>
      <c r="F4" t="s">
        <v>953</v>
      </c>
      <c r="G4" t="s">
        <v>954</v>
      </c>
      <c r="H4">
        <v>27</v>
      </c>
      <c r="I4">
        <v>26</v>
      </c>
      <c r="J4" t="s">
        <v>40</v>
      </c>
      <c r="K4" t="s">
        <v>141</v>
      </c>
      <c r="L4">
        <v>0</v>
      </c>
    </row>
    <row r="5" spans="1:14" x14ac:dyDescent="0.35">
      <c r="A5" t="s">
        <v>950</v>
      </c>
      <c r="B5" t="s">
        <v>957</v>
      </c>
      <c r="C5">
        <v>3</v>
      </c>
      <c r="D5" t="s">
        <v>37</v>
      </c>
      <c r="E5" t="s">
        <v>952</v>
      </c>
      <c r="F5" t="s">
        <v>953</v>
      </c>
      <c r="G5" t="s">
        <v>954</v>
      </c>
      <c r="H5">
        <v>19</v>
      </c>
      <c r="I5">
        <v>18</v>
      </c>
      <c r="J5" t="s">
        <v>40</v>
      </c>
      <c r="K5" t="s">
        <v>271</v>
      </c>
      <c r="L5">
        <v>0</v>
      </c>
    </row>
    <row r="6" spans="1:14" x14ac:dyDescent="0.35">
      <c r="A6" t="s">
        <v>950</v>
      </c>
      <c r="B6" t="s">
        <v>958</v>
      </c>
      <c r="C6">
        <v>2</v>
      </c>
      <c r="D6" t="s">
        <v>37</v>
      </c>
      <c r="E6" t="s">
        <v>952</v>
      </c>
      <c r="F6" t="s">
        <v>953</v>
      </c>
      <c r="G6" t="s">
        <v>954</v>
      </c>
      <c r="H6">
        <v>27</v>
      </c>
      <c r="I6">
        <v>26</v>
      </c>
      <c r="J6" t="s">
        <v>40</v>
      </c>
      <c r="K6" t="s">
        <v>141</v>
      </c>
      <c r="L6">
        <v>0</v>
      </c>
    </row>
    <row r="7" spans="1:14" x14ac:dyDescent="0.35">
      <c r="A7" t="s">
        <v>950</v>
      </c>
      <c r="B7" t="s">
        <v>959</v>
      </c>
      <c r="C7">
        <v>2</v>
      </c>
      <c r="D7" t="s">
        <v>37</v>
      </c>
      <c r="E7" t="s">
        <v>952</v>
      </c>
      <c r="F7" t="s">
        <v>953</v>
      </c>
      <c r="G7" t="s">
        <v>954</v>
      </c>
      <c r="H7">
        <v>19</v>
      </c>
      <c r="I7">
        <v>18</v>
      </c>
      <c r="J7" t="s">
        <v>40</v>
      </c>
      <c r="K7" t="s">
        <v>141</v>
      </c>
      <c r="L7">
        <v>0</v>
      </c>
    </row>
    <row r="8" spans="1:14" x14ac:dyDescent="0.35">
      <c r="A8" t="s">
        <v>950</v>
      </c>
      <c r="B8" t="s">
        <v>960</v>
      </c>
      <c r="C8">
        <v>2</v>
      </c>
      <c r="D8" t="s">
        <v>37</v>
      </c>
      <c r="E8" t="s">
        <v>952</v>
      </c>
      <c r="F8" t="s">
        <v>953</v>
      </c>
      <c r="G8" t="s">
        <v>954</v>
      </c>
      <c r="H8">
        <v>19</v>
      </c>
      <c r="I8">
        <v>18</v>
      </c>
      <c r="J8" t="s">
        <v>40</v>
      </c>
      <c r="K8" t="s">
        <v>141</v>
      </c>
      <c r="L8">
        <v>0</v>
      </c>
    </row>
    <row r="9" spans="1:14" x14ac:dyDescent="0.35">
      <c r="A9" t="s">
        <v>950</v>
      </c>
      <c r="B9" t="s">
        <v>961</v>
      </c>
      <c r="C9">
        <v>3</v>
      </c>
      <c r="D9" t="s">
        <v>37</v>
      </c>
      <c r="E9" t="s">
        <v>952</v>
      </c>
      <c r="F9" t="s">
        <v>953</v>
      </c>
      <c r="G9" t="s">
        <v>954</v>
      </c>
      <c r="H9">
        <v>19</v>
      </c>
      <c r="I9">
        <v>18</v>
      </c>
      <c r="J9" t="s">
        <v>40</v>
      </c>
      <c r="K9" t="s">
        <v>141</v>
      </c>
      <c r="L9">
        <v>0</v>
      </c>
    </row>
    <row r="10" spans="1:14" x14ac:dyDescent="0.35">
      <c r="A10" t="s">
        <v>950</v>
      </c>
      <c r="B10" t="s">
        <v>417</v>
      </c>
      <c r="C10">
        <v>2</v>
      </c>
      <c r="D10" t="s">
        <v>37</v>
      </c>
      <c r="E10" t="s">
        <v>952</v>
      </c>
      <c r="F10" t="s">
        <v>953</v>
      </c>
      <c r="G10" t="s">
        <v>954</v>
      </c>
      <c r="H10">
        <v>27</v>
      </c>
      <c r="I10">
        <v>26</v>
      </c>
      <c r="J10" t="s">
        <v>40</v>
      </c>
      <c r="K10" t="s">
        <v>141</v>
      </c>
      <c r="L10">
        <v>0</v>
      </c>
    </row>
    <row r="11" spans="1:14" x14ac:dyDescent="0.35">
      <c r="A11" t="s">
        <v>950</v>
      </c>
      <c r="B11" t="s">
        <v>962</v>
      </c>
      <c r="C11">
        <v>6</v>
      </c>
      <c r="D11" t="s">
        <v>451</v>
      </c>
      <c r="E11" t="s">
        <v>963</v>
      </c>
      <c r="F11" t="s">
        <v>953</v>
      </c>
      <c r="G11" t="s">
        <v>954</v>
      </c>
      <c r="H11">
        <v>7</v>
      </c>
      <c r="I11">
        <v>0</v>
      </c>
      <c r="J11" t="s">
        <v>73</v>
      </c>
      <c r="K11" t="s">
        <v>461</v>
      </c>
      <c r="L11">
        <v>0</v>
      </c>
      <c r="M11" t="s">
        <v>964</v>
      </c>
    </row>
    <row r="12" spans="1:14" x14ac:dyDescent="0.35">
      <c r="A12" t="s">
        <v>950</v>
      </c>
      <c r="B12" t="s">
        <v>965</v>
      </c>
      <c r="C12">
        <v>3</v>
      </c>
      <c r="D12" t="s">
        <v>37</v>
      </c>
      <c r="E12" t="s">
        <v>966</v>
      </c>
      <c r="F12" t="s">
        <v>953</v>
      </c>
      <c r="G12" t="s">
        <v>954</v>
      </c>
      <c r="H12">
        <v>146</v>
      </c>
      <c r="I12">
        <v>0</v>
      </c>
      <c r="J12" t="s">
        <v>40</v>
      </c>
      <c r="K12" t="s">
        <v>528</v>
      </c>
      <c r="L12">
        <v>0</v>
      </c>
    </row>
    <row r="13" spans="1:14" x14ac:dyDescent="0.35">
      <c r="A13" t="s">
        <v>950</v>
      </c>
      <c r="B13" t="s">
        <v>967</v>
      </c>
      <c r="C13">
        <v>3</v>
      </c>
      <c r="D13" t="s">
        <v>37</v>
      </c>
      <c r="E13" t="s">
        <v>952</v>
      </c>
      <c r="F13" t="s">
        <v>953</v>
      </c>
      <c r="G13" t="s">
        <v>954</v>
      </c>
      <c r="H13">
        <v>19</v>
      </c>
      <c r="I13">
        <v>18</v>
      </c>
      <c r="J13" t="s">
        <v>40</v>
      </c>
      <c r="K13" t="s">
        <v>141</v>
      </c>
      <c r="L13">
        <v>0</v>
      </c>
    </row>
    <row r="14" spans="1:14" x14ac:dyDescent="0.35">
      <c r="A14" t="s">
        <v>950</v>
      </c>
      <c r="B14" t="s">
        <v>968</v>
      </c>
      <c r="C14">
        <v>2</v>
      </c>
      <c r="D14" t="s">
        <v>37</v>
      </c>
      <c r="E14" t="s">
        <v>969</v>
      </c>
      <c r="F14" t="s">
        <v>953</v>
      </c>
      <c r="G14" t="s">
        <v>954</v>
      </c>
      <c r="H14">
        <v>27</v>
      </c>
      <c r="I14">
        <v>26</v>
      </c>
      <c r="J14" t="s">
        <v>40</v>
      </c>
      <c r="K14" t="s">
        <v>141</v>
      </c>
      <c r="L14">
        <v>0</v>
      </c>
    </row>
    <row r="15" spans="1:14" x14ac:dyDescent="0.35">
      <c r="A15" t="s">
        <v>950</v>
      </c>
      <c r="B15" t="s">
        <v>970</v>
      </c>
      <c r="C15">
        <v>3</v>
      </c>
      <c r="D15" t="s">
        <v>37</v>
      </c>
      <c r="E15" t="s">
        <v>971</v>
      </c>
      <c r="F15" t="s">
        <v>953</v>
      </c>
      <c r="G15" t="s">
        <v>954</v>
      </c>
      <c r="H15">
        <v>19</v>
      </c>
      <c r="I15">
        <v>18</v>
      </c>
      <c r="J15" t="s">
        <v>40</v>
      </c>
      <c r="K15" t="s">
        <v>141</v>
      </c>
      <c r="L15">
        <v>0</v>
      </c>
    </row>
    <row r="16" spans="1:14" x14ac:dyDescent="0.35">
      <c r="A16" t="s">
        <v>950</v>
      </c>
      <c r="B16" t="s">
        <v>972</v>
      </c>
      <c r="C16">
        <v>3</v>
      </c>
      <c r="D16" t="s">
        <v>37</v>
      </c>
      <c r="E16" t="s">
        <v>952</v>
      </c>
      <c r="F16" t="s">
        <v>953</v>
      </c>
      <c r="G16" t="s">
        <v>954</v>
      </c>
      <c r="H16">
        <v>19</v>
      </c>
      <c r="I16">
        <v>18</v>
      </c>
      <c r="J16" t="s">
        <v>40</v>
      </c>
      <c r="K16" t="s">
        <v>141</v>
      </c>
      <c r="L16">
        <v>0</v>
      </c>
    </row>
    <row r="17" spans="1:12" x14ac:dyDescent="0.35">
      <c r="A17" t="s">
        <v>950</v>
      </c>
      <c r="B17" t="s">
        <v>973</v>
      </c>
      <c r="C17">
        <v>2</v>
      </c>
      <c r="D17" t="s">
        <v>37</v>
      </c>
      <c r="E17" t="s">
        <v>952</v>
      </c>
      <c r="F17" t="s">
        <v>953</v>
      </c>
      <c r="G17" t="s">
        <v>954</v>
      </c>
      <c r="H17">
        <v>19</v>
      </c>
      <c r="I17">
        <v>18</v>
      </c>
      <c r="J17" t="s">
        <v>40</v>
      </c>
      <c r="K17" t="s">
        <v>141</v>
      </c>
      <c r="L17">
        <v>0</v>
      </c>
    </row>
    <row r="18" spans="1:12" x14ac:dyDescent="0.35">
      <c r="A18" t="s">
        <v>950</v>
      </c>
      <c r="B18" t="s">
        <v>974</v>
      </c>
      <c r="C18">
        <v>3</v>
      </c>
      <c r="D18" t="s">
        <v>37</v>
      </c>
      <c r="E18" t="s">
        <v>952</v>
      </c>
      <c r="F18" t="s">
        <v>953</v>
      </c>
      <c r="G18" t="s">
        <v>954</v>
      </c>
      <c r="H18">
        <v>19</v>
      </c>
      <c r="I18">
        <v>18</v>
      </c>
      <c r="J18" t="s">
        <v>40</v>
      </c>
      <c r="K18" t="s">
        <v>141</v>
      </c>
      <c r="L18">
        <v>0</v>
      </c>
    </row>
    <row r="19" spans="1:12" x14ac:dyDescent="0.35">
      <c r="A19" t="s">
        <v>950</v>
      </c>
      <c r="B19" t="s">
        <v>975</v>
      </c>
      <c r="C19">
        <v>2</v>
      </c>
      <c r="D19" t="s">
        <v>37</v>
      </c>
      <c r="E19" t="s">
        <v>952</v>
      </c>
      <c r="F19" t="s">
        <v>953</v>
      </c>
      <c r="G19" t="s">
        <v>954</v>
      </c>
      <c r="H19">
        <v>27</v>
      </c>
      <c r="I19">
        <v>26</v>
      </c>
      <c r="J19" t="s">
        <v>40</v>
      </c>
      <c r="K19" t="s">
        <v>141</v>
      </c>
      <c r="L19">
        <v>0</v>
      </c>
    </row>
    <row r="20" spans="1:12" x14ac:dyDescent="0.35">
      <c r="A20" t="s">
        <v>950</v>
      </c>
      <c r="B20" t="s">
        <v>976</v>
      </c>
      <c r="C20">
        <v>2</v>
      </c>
      <c r="D20" t="s">
        <v>37</v>
      </c>
      <c r="E20" t="s">
        <v>952</v>
      </c>
      <c r="F20" t="s">
        <v>953</v>
      </c>
      <c r="G20" t="s">
        <v>954</v>
      </c>
      <c r="H20">
        <v>19</v>
      </c>
      <c r="I20">
        <v>18</v>
      </c>
      <c r="J20" t="s">
        <v>40</v>
      </c>
      <c r="K20" t="s">
        <v>141</v>
      </c>
      <c r="L20">
        <v>0</v>
      </c>
    </row>
    <row r="21" spans="1:12" x14ac:dyDescent="0.35">
      <c r="A21" t="s">
        <v>950</v>
      </c>
      <c r="B21" t="s">
        <v>977</v>
      </c>
      <c r="C21">
        <v>2</v>
      </c>
      <c r="D21" t="s">
        <v>37</v>
      </c>
      <c r="E21" t="s">
        <v>952</v>
      </c>
      <c r="F21" t="s">
        <v>953</v>
      </c>
      <c r="G21" t="s">
        <v>954</v>
      </c>
      <c r="H21">
        <v>19</v>
      </c>
      <c r="I21">
        <v>18</v>
      </c>
      <c r="J21" t="s">
        <v>40</v>
      </c>
      <c r="K21" t="s">
        <v>141</v>
      </c>
      <c r="L21">
        <v>0</v>
      </c>
    </row>
    <row r="22" spans="1:12" x14ac:dyDescent="0.35">
      <c r="A22" t="s">
        <v>950</v>
      </c>
      <c r="B22" t="s">
        <v>978</v>
      </c>
      <c r="C22">
        <v>3</v>
      </c>
      <c r="D22" t="s">
        <v>37</v>
      </c>
      <c r="E22" t="s">
        <v>952</v>
      </c>
      <c r="F22" t="s">
        <v>953</v>
      </c>
      <c r="G22" t="s">
        <v>954</v>
      </c>
      <c r="H22">
        <v>19</v>
      </c>
      <c r="I22">
        <v>18</v>
      </c>
      <c r="J22" t="s">
        <v>40</v>
      </c>
      <c r="K22" t="s">
        <v>141</v>
      </c>
      <c r="L22">
        <v>0</v>
      </c>
    </row>
    <row r="23" spans="1:12" x14ac:dyDescent="0.35">
      <c r="A23" t="s">
        <v>950</v>
      </c>
      <c r="B23" s="12">
        <v>44839</v>
      </c>
      <c r="D23" t="s">
        <v>37</v>
      </c>
      <c r="E23" t="s">
        <v>1028</v>
      </c>
      <c r="H23">
        <v>60</v>
      </c>
    </row>
    <row r="24" spans="1:12" x14ac:dyDescent="0.35">
      <c r="A24" t="s">
        <v>950</v>
      </c>
      <c r="B24" s="12">
        <v>44739</v>
      </c>
      <c r="D24" t="s">
        <v>37</v>
      </c>
      <c r="E24" t="s">
        <v>1029</v>
      </c>
      <c r="H24">
        <v>8</v>
      </c>
    </row>
    <row r="25" spans="1:12" ht="13.95" customHeight="1" x14ac:dyDescent="0.35">
      <c r="A25" t="s">
        <v>950</v>
      </c>
      <c r="B25" s="12">
        <v>44897</v>
      </c>
      <c r="D25" t="s">
        <v>37</v>
      </c>
      <c r="E25" t="s">
        <v>1029</v>
      </c>
      <c r="H25">
        <v>10</v>
      </c>
    </row>
    <row r="26" spans="1:12" x14ac:dyDescent="0.35">
      <c r="A26" t="s">
        <v>950</v>
      </c>
      <c r="B26" s="12">
        <v>44814</v>
      </c>
      <c r="D26" t="s">
        <v>37</v>
      </c>
      <c r="E26" t="s">
        <v>1030</v>
      </c>
      <c r="H26">
        <v>80</v>
      </c>
    </row>
    <row r="41" spans="2:14" x14ac:dyDescent="0.35">
      <c r="B41" t="s">
        <v>132</v>
      </c>
      <c r="C41">
        <v>48</v>
      </c>
      <c r="D41">
        <v>0</v>
      </c>
      <c r="E41">
        <v>0</v>
      </c>
      <c r="F41">
        <v>0</v>
      </c>
      <c r="G41">
        <v>0</v>
      </c>
      <c r="H41">
        <v>489</v>
      </c>
      <c r="I41">
        <v>320</v>
      </c>
      <c r="J41">
        <v>0</v>
      </c>
      <c r="K41">
        <v>0</v>
      </c>
      <c r="L41">
        <v>0</v>
      </c>
      <c r="M41">
        <v>0</v>
      </c>
      <c r="N41">
        <v>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ABCE-AA3F-45A4-A7BB-31B6123F7F49}">
  <dimension ref="A1:Z1000"/>
  <sheetViews>
    <sheetView topLeftCell="A18" workbookViewId="0">
      <selection activeCell="A24" sqref="A24:XFD28"/>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44.1093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80.77734375" bestFit="1" customWidth="1"/>
    <col min="14" max="14" width="30.4414062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1605</v>
      </c>
      <c r="B2" s="12" t="s">
        <v>1606</v>
      </c>
      <c r="C2">
        <v>4</v>
      </c>
      <c r="D2" t="s">
        <v>37</v>
      </c>
      <c r="E2" t="s">
        <v>1607</v>
      </c>
      <c r="F2" t="s">
        <v>1608</v>
      </c>
      <c r="G2" t="s">
        <v>1609</v>
      </c>
      <c r="H2">
        <v>80</v>
      </c>
      <c r="I2">
        <v>5</v>
      </c>
      <c r="J2" t="s">
        <v>40</v>
      </c>
      <c r="K2" t="s">
        <v>160</v>
      </c>
      <c r="L2">
        <v>80</v>
      </c>
      <c r="M2" t="s">
        <v>1610</v>
      </c>
      <c r="N2" t="s">
        <v>1611</v>
      </c>
    </row>
    <row r="3" spans="1:26" x14ac:dyDescent="0.35">
      <c r="A3" t="s">
        <v>1605</v>
      </c>
      <c r="B3" s="12" t="s">
        <v>1612</v>
      </c>
      <c r="C3">
        <v>4</v>
      </c>
      <c r="D3" t="s">
        <v>37</v>
      </c>
      <c r="E3" t="s">
        <v>1613</v>
      </c>
      <c r="F3" t="s">
        <v>1608</v>
      </c>
      <c r="G3" t="s">
        <v>1614</v>
      </c>
      <c r="H3">
        <v>50</v>
      </c>
      <c r="I3">
        <v>4</v>
      </c>
      <c r="J3" t="s">
        <v>40</v>
      </c>
      <c r="K3" t="s">
        <v>271</v>
      </c>
      <c r="L3">
        <v>0</v>
      </c>
      <c r="M3" t="s">
        <v>1615</v>
      </c>
      <c r="N3" t="s">
        <v>1616</v>
      </c>
    </row>
    <row r="4" spans="1:26" x14ac:dyDescent="0.35">
      <c r="A4" t="s">
        <v>1605</v>
      </c>
      <c r="B4" s="12" t="s">
        <v>1617</v>
      </c>
      <c r="C4">
        <v>2</v>
      </c>
      <c r="D4" t="s">
        <v>37</v>
      </c>
      <c r="E4" t="s">
        <v>1618</v>
      </c>
      <c r="F4" t="s">
        <v>1608</v>
      </c>
      <c r="G4" t="s">
        <v>1614</v>
      </c>
      <c r="H4">
        <v>300</v>
      </c>
      <c r="I4">
        <v>50</v>
      </c>
      <c r="J4" t="s">
        <v>40</v>
      </c>
      <c r="K4" t="s">
        <v>327</v>
      </c>
      <c r="L4">
        <v>0</v>
      </c>
      <c r="M4" t="s">
        <v>1619</v>
      </c>
      <c r="N4" t="s">
        <v>1616</v>
      </c>
    </row>
    <row r="5" spans="1:26" x14ac:dyDescent="0.35">
      <c r="A5" t="s">
        <v>1605</v>
      </c>
      <c r="B5" s="12" t="s">
        <v>1620</v>
      </c>
      <c r="C5" t="s">
        <v>136</v>
      </c>
      <c r="D5" t="s">
        <v>472</v>
      </c>
      <c r="E5" t="s">
        <v>1621</v>
      </c>
      <c r="F5" t="s">
        <v>1622</v>
      </c>
      <c r="G5" t="s">
        <v>916</v>
      </c>
      <c r="H5" t="s">
        <v>136</v>
      </c>
      <c r="I5" t="s">
        <v>136</v>
      </c>
      <c r="J5" t="s">
        <v>33</v>
      </c>
      <c r="K5" t="s">
        <v>160</v>
      </c>
      <c r="L5">
        <v>0</v>
      </c>
      <c r="M5" t="s">
        <v>1623</v>
      </c>
      <c r="N5" t="s">
        <v>1624</v>
      </c>
    </row>
    <row r="6" spans="1:26" x14ac:dyDescent="0.35">
      <c r="A6" t="s">
        <v>1605</v>
      </c>
      <c r="B6" s="12" t="s">
        <v>1625</v>
      </c>
      <c r="C6">
        <v>0.25</v>
      </c>
      <c r="D6" t="s">
        <v>160</v>
      </c>
      <c r="E6" t="s">
        <v>1626</v>
      </c>
      <c r="F6" t="s">
        <v>1441</v>
      </c>
      <c r="H6" t="s">
        <v>136</v>
      </c>
      <c r="I6" t="s">
        <v>136</v>
      </c>
      <c r="J6" t="s">
        <v>33</v>
      </c>
      <c r="K6" t="s">
        <v>160</v>
      </c>
      <c r="L6">
        <v>0</v>
      </c>
      <c r="M6" t="s">
        <v>1627</v>
      </c>
      <c r="N6" t="s">
        <v>1628</v>
      </c>
    </row>
    <row r="7" spans="1:26" x14ac:dyDescent="0.35">
      <c r="A7" t="s">
        <v>1605</v>
      </c>
      <c r="B7" s="12" t="s">
        <v>1401</v>
      </c>
      <c r="C7">
        <v>2</v>
      </c>
      <c r="D7" t="s">
        <v>28</v>
      </c>
      <c r="E7" t="s">
        <v>1629</v>
      </c>
      <c r="F7" t="s">
        <v>33</v>
      </c>
      <c r="G7" t="s">
        <v>1406</v>
      </c>
      <c r="H7">
        <v>500</v>
      </c>
      <c r="I7" t="s">
        <v>476</v>
      </c>
      <c r="J7" t="s">
        <v>47</v>
      </c>
      <c r="K7" t="s">
        <v>160</v>
      </c>
      <c r="L7">
        <v>0</v>
      </c>
      <c r="M7" t="s">
        <v>1407</v>
      </c>
    </row>
    <row r="8" spans="1:26" x14ac:dyDescent="0.35">
      <c r="A8" t="s">
        <v>1605</v>
      </c>
      <c r="B8" s="12" t="s">
        <v>1409</v>
      </c>
      <c r="C8">
        <v>2</v>
      </c>
      <c r="D8" t="s">
        <v>28</v>
      </c>
      <c r="E8" t="s">
        <v>1630</v>
      </c>
      <c r="F8" t="s">
        <v>33</v>
      </c>
      <c r="G8" t="s">
        <v>1406</v>
      </c>
      <c r="H8">
        <v>1500</v>
      </c>
      <c r="I8" t="s">
        <v>476</v>
      </c>
      <c r="J8" t="s">
        <v>47</v>
      </c>
      <c r="K8" t="s">
        <v>160</v>
      </c>
      <c r="L8">
        <v>0</v>
      </c>
      <c r="M8" t="s">
        <v>1407</v>
      </c>
    </row>
    <row r="9" spans="1:26" x14ac:dyDescent="0.35">
      <c r="A9" t="s">
        <v>1605</v>
      </c>
      <c r="B9" s="12" t="s">
        <v>1417</v>
      </c>
      <c r="C9">
        <v>8</v>
      </c>
      <c r="D9" t="s">
        <v>451</v>
      </c>
      <c r="E9" t="s">
        <v>1418</v>
      </c>
      <c r="F9" t="s">
        <v>715</v>
      </c>
      <c r="G9" t="s">
        <v>1419</v>
      </c>
      <c r="H9">
        <v>100</v>
      </c>
      <c r="I9" t="s">
        <v>476</v>
      </c>
      <c r="J9" t="s">
        <v>47</v>
      </c>
      <c r="K9" t="s">
        <v>271</v>
      </c>
      <c r="L9">
        <v>0</v>
      </c>
      <c r="M9" t="s">
        <v>32</v>
      </c>
    </row>
    <row r="10" spans="1:26" x14ac:dyDescent="0.35">
      <c r="A10" t="s">
        <v>1605</v>
      </c>
      <c r="B10" s="12" t="s">
        <v>1425</v>
      </c>
      <c r="C10">
        <v>8</v>
      </c>
      <c r="D10" t="s">
        <v>451</v>
      </c>
      <c r="E10" t="s">
        <v>1426</v>
      </c>
      <c r="F10" t="s">
        <v>1427</v>
      </c>
      <c r="G10" t="s">
        <v>1419</v>
      </c>
      <c r="H10">
        <v>100</v>
      </c>
      <c r="I10" t="s">
        <v>476</v>
      </c>
      <c r="J10" t="s">
        <v>47</v>
      </c>
      <c r="K10" t="s">
        <v>271</v>
      </c>
      <c r="L10">
        <v>0</v>
      </c>
      <c r="M10" t="s">
        <v>32</v>
      </c>
      <c r="N10" t="s">
        <v>1391</v>
      </c>
    </row>
    <row r="11" spans="1:26" x14ac:dyDescent="0.35">
      <c r="A11" t="s">
        <v>1605</v>
      </c>
      <c r="B11" s="12" t="s">
        <v>1428</v>
      </c>
      <c r="C11">
        <v>2</v>
      </c>
      <c r="D11" t="s">
        <v>28</v>
      </c>
      <c r="E11" t="s">
        <v>1431</v>
      </c>
      <c r="F11" t="s">
        <v>33</v>
      </c>
      <c r="G11" t="s">
        <v>1432</v>
      </c>
      <c r="H11">
        <v>200</v>
      </c>
      <c r="I11" t="s">
        <v>476</v>
      </c>
      <c r="J11" t="s">
        <v>47</v>
      </c>
      <c r="K11" t="s">
        <v>160</v>
      </c>
      <c r="L11">
        <v>0</v>
      </c>
      <c r="M11" t="s">
        <v>1407</v>
      </c>
    </row>
    <row r="12" spans="1:26" x14ac:dyDescent="0.35">
      <c r="A12" t="s">
        <v>1605</v>
      </c>
      <c r="B12" s="12">
        <v>44845</v>
      </c>
      <c r="C12">
        <v>4</v>
      </c>
      <c r="D12" t="s">
        <v>259</v>
      </c>
      <c r="E12" t="s">
        <v>1486</v>
      </c>
      <c r="F12" t="s">
        <v>1487</v>
      </c>
      <c r="G12" t="s">
        <v>1321</v>
      </c>
      <c r="H12">
        <v>5</v>
      </c>
      <c r="I12">
        <v>3</v>
      </c>
      <c r="J12" t="s">
        <v>53</v>
      </c>
      <c r="K12" t="s">
        <v>327</v>
      </c>
      <c r="L12">
        <v>0</v>
      </c>
      <c r="M12" t="s">
        <v>1631</v>
      </c>
      <c r="N12" t="s">
        <v>1391</v>
      </c>
    </row>
    <row r="13" spans="1:26" x14ac:dyDescent="0.35">
      <c r="A13" t="s">
        <v>1605</v>
      </c>
      <c r="B13" s="12" t="s">
        <v>1491</v>
      </c>
      <c r="C13">
        <v>8</v>
      </c>
      <c r="D13" t="s">
        <v>451</v>
      </c>
      <c r="E13" t="s">
        <v>1492</v>
      </c>
      <c r="F13" t="s">
        <v>1493</v>
      </c>
      <c r="G13" t="s">
        <v>1494</v>
      </c>
      <c r="H13">
        <v>200</v>
      </c>
      <c r="I13">
        <v>50</v>
      </c>
      <c r="J13" t="s">
        <v>47</v>
      </c>
      <c r="K13" t="s">
        <v>141</v>
      </c>
      <c r="L13">
        <v>0</v>
      </c>
      <c r="M13" t="s">
        <v>1632</v>
      </c>
      <c r="N13" t="s">
        <v>1386</v>
      </c>
    </row>
    <row r="14" spans="1:26" x14ac:dyDescent="0.35">
      <c r="A14" t="s">
        <v>1605</v>
      </c>
      <c r="B14" s="12" t="s">
        <v>1500</v>
      </c>
      <c r="C14">
        <v>8</v>
      </c>
      <c r="D14" t="s">
        <v>451</v>
      </c>
      <c r="E14" t="s">
        <v>1501</v>
      </c>
      <c r="F14" t="s">
        <v>789</v>
      </c>
      <c r="G14" t="s">
        <v>1494</v>
      </c>
      <c r="H14">
        <v>50</v>
      </c>
      <c r="I14">
        <v>30</v>
      </c>
      <c r="J14" t="s">
        <v>47</v>
      </c>
      <c r="K14" t="s">
        <v>327</v>
      </c>
      <c r="L14">
        <v>0</v>
      </c>
      <c r="M14" t="s">
        <v>1633</v>
      </c>
      <c r="N14" t="s">
        <v>32</v>
      </c>
    </row>
    <row r="15" spans="1:26" x14ac:dyDescent="0.35">
      <c r="A15" t="s">
        <v>1605</v>
      </c>
      <c r="B15" s="12" t="s">
        <v>1524</v>
      </c>
      <c r="C15">
        <v>8</v>
      </c>
      <c r="D15" t="s">
        <v>451</v>
      </c>
      <c r="E15" t="s">
        <v>1525</v>
      </c>
      <c r="F15" t="s">
        <v>1526</v>
      </c>
      <c r="G15" t="s">
        <v>1527</v>
      </c>
      <c r="H15">
        <v>60</v>
      </c>
      <c r="I15">
        <v>22</v>
      </c>
      <c r="J15" t="s">
        <v>47</v>
      </c>
      <c r="K15" t="s">
        <v>327</v>
      </c>
      <c r="L15">
        <v>0</v>
      </c>
      <c r="M15" t="s">
        <v>1634</v>
      </c>
      <c r="N15" t="s">
        <v>32</v>
      </c>
    </row>
    <row r="16" spans="1:26" x14ac:dyDescent="0.35">
      <c r="A16" t="s">
        <v>1605</v>
      </c>
      <c r="B16" s="12" t="s">
        <v>1528</v>
      </c>
      <c r="C16">
        <v>2</v>
      </c>
      <c r="D16" t="s">
        <v>160</v>
      </c>
      <c r="E16" t="s">
        <v>1531</v>
      </c>
      <c r="F16" t="s">
        <v>1441</v>
      </c>
      <c r="G16" t="s">
        <v>1442</v>
      </c>
      <c r="H16">
        <v>10000</v>
      </c>
      <c r="I16" t="s">
        <v>476</v>
      </c>
      <c r="J16" t="s">
        <v>40</v>
      </c>
      <c r="K16" t="s">
        <v>160</v>
      </c>
      <c r="L16">
        <v>0</v>
      </c>
      <c r="M16" t="s">
        <v>1635</v>
      </c>
    </row>
    <row r="17" spans="1:14" x14ac:dyDescent="0.35">
      <c r="A17" t="s">
        <v>1605</v>
      </c>
      <c r="B17" s="12" t="s">
        <v>1540</v>
      </c>
      <c r="C17">
        <v>8</v>
      </c>
      <c r="D17" t="s">
        <v>451</v>
      </c>
      <c r="E17" t="s">
        <v>1541</v>
      </c>
      <c r="F17" t="s">
        <v>1542</v>
      </c>
      <c r="G17" t="s">
        <v>1527</v>
      </c>
      <c r="H17">
        <v>50</v>
      </c>
      <c r="I17">
        <v>22</v>
      </c>
      <c r="J17" t="s">
        <v>47</v>
      </c>
      <c r="K17" t="s">
        <v>141</v>
      </c>
      <c r="L17">
        <v>0</v>
      </c>
      <c r="M17" t="s">
        <v>32</v>
      </c>
      <c r="N17" t="s">
        <v>1536</v>
      </c>
    </row>
    <row r="18" spans="1:14" x14ac:dyDescent="0.35">
      <c r="A18" t="s">
        <v>1605</v>
      </c>
      <c r="B18" s="12" t="s">
        <v>1546</v>
      </c>
      <c r="C18">
        <v>8</v>
      </c>
      <c r="D18" t="s">
        <v>451</v>
      </c>
      <c r="E18" t="s">
        <v>1636</v>
      </c>
      <c r="F18" t="s">
        <v>1637</v>
      </c>
      <c r="G18" t="s">
        <v>1473</v>
      </c>
      <c r="H18">
        <v>30</v>
      </c>
      <c r="I18">
        <v>6</v>
      </c>
      <c r="J18" t="s">
        <v>40</v>
      </c>
      <c r="K18" t="s">
        <v>218</v>
      </c>
      <c r="L18">
        <v>0</v>
      </c>
      <c r="M18" t="s">
        <v>1638</v>
      </c>
      <c r="N18" t="s">
        <v>1536</v>
      </c>
    </row>
    <row r="19" spans="1:14" x14ac:dyDescent="0.35">
      <c r="A19" t="s">
        <v>1605</v>
      </c>
      <c r="B19" s="12" t="s">
        <v>1553</v>
      </c>
      <c r="C19">
        <v>8</v>
      </c>
      <c r="D19" t="s">
        <v>451</v>
      </c>
      <c r="E19" t="s">
        <v>1554</v>
      </c>
      <c r="F19" t="s">
        <v>1555</v>
      </c>
      <c r="G19" t="s">
        <v>1556</v>
      </c>
      <c r="H19">
        <v>100</v>
      </c>
      <c r="I19">
        <v>30</v>
      </c>
      <c r="J19" t="s">
        <v>47</v>
      </c>
      <c r="K19" t="s">
        <v>271</v>
      </c>
      <c r="L19">
        <v>0</v>
      </c>
      <c r="M19" t="s">
        <v>32</v>
      </c>
      <c r="N19" t="s">
        <v>1536</v>
      </c>
    </row>
    <row r="20" spans="1:14" x14ac:dyDescent="0.35">
      <c r="A20" t="s">
        <v>1605</v>
      </c>
      <c r="B20" s="12" t="s">
        <v>1561</v>
      </c>
      <c r="C20">
        <v>8</v>
      </c>
      <c r="D20" t="s">
        <v>37</v>
      </c>
      <c r="E20" t="s">
        <v>1562</v>
      </c>
      <c r="F20" t="s">
        <v>1011</v>
      </c>
      <c r="G20" t="s">
        <v>1563</v>
      </c>
      <c r="H20">
        <v>2000</v>
      </c>
      <c r="I20" t="s">
        <v>476</v>
      </c>
      <c r="J20" t="s">
        <v>47</v>
      </c>
      <c r="K20" t="s">
        <v>528</v>
      </c>
      <c r="L20">
        <v>0</v>
      </c>
      <c r="M20" t="s">
        <v>32</v>
      </c>
      <c r="N20" t="s">
        <v>1391</v>
      </c>
    </row>
    <row r="21" spans="1:14" x14ac:dyDescent="0.35">
      <c r="A21" t="s">
        <v>1605</v>
      </c>
      <c r="B21" s="12" t="s">
        <v>1564</v>
      </c>
      <c r="C21">
        <v>4</v>
      </c>
      <c r="D21" t="s">
        <v>28</v>
      </c>
      <c r="E21" t="s">
        <v>1639</v>
      </c>
      <c r="F21" t="s">
        <v>33</v>
      </c>
      <c r="G21" t="s">
        <v>1563</v>
      </c>
      <c r="H21">
        <v>1000</v>
      </c>
      <c r="I21" t="s">
        <v>476</v>
      </c>
      <c r="J21" t="s">
        <v>47</v>
      </c>
      <c r="K21" t="s">
        <v>160</v>
      </c>
      <c r="L21">
        <v>0</v>
      </c>
      <c r="M21" t="s">
        <v>1640</v>
      </c>
    </row>
    <row r="22" spans="1:14" x14ac:dyDescent="0.35">
      <c r="A22" t="s">
        <v>1605</v>
      </c>
      <c r="B22" s="12">
        <v>45407</v>
      </c>
      <c r="C22">
        <v>8</v>
      </c>
      <c r="D22" t="s">
        <v>37</v>
      </c>
      <c r="E22" t="s">
        <v>1505</v>
      </c>
      <c r="F22" t="s">
        <v>1447</v>
      </c>
      <c r="G22" t="s">
        <v>1473</v>
      </c>
      <c r="H22">
        <v>300</v>
      </c>
      <c r="I22">
        <v>15</v>
      </c>
      <c r="J22" t="s">
        <v>40</v>
      </c>
      <c r="K22" t="s">
        <v>528</v>
      </c>
      <c r="L22">
        <v>0</v>
      </c>
      <c r="M22" t="s">
        <v>32</v>
      </c>
      <c r="N22" t="s">
        <v>32</v>
      </c>
    </row>
    <row r="23" spans="1:14" x14ac:dyDescent="0.35">
      <c r="A23" t="s">
        <v>1605</v>
      </c>
      <c r="B23" s="12" t="s">
        <v>1506</v>
      </c>
      <c r="C23">
        <v>2</v>
      </c>
      <c r="D23" t="s">
        <v>28</v>
      </c>
      <c r="E23" t="s">
        <v>1507</v>
      </c>
      <c r="F23" t="s">
        <v>33</v>
      </c>
      <c r="G23" t="s">
        <v>1473</v>
      </c>
      <c r="H23">
        <v>1000</v>
      </c>
      <c r="I23" t="s">
        <v>476</v>
      </c>
      <c r="J23" t="s">
        <v>47</v>
      </c>
      <c r="K23" t="s">
        <v>160</v>
      </c>
      <c r="L23">
        <v>0</v>
      </c>
      <c r="M23" t="s">
        <v>1641</v>
      </c>
    </row>
    <row r="24" spans="1:14" x14ac:dyDescent="0.35">
      <c r="A24" t="s">
        <v>1605</v>
      </c>
      <c r="B24" s="12" t="s">
        <v>1642</v>
      </c>
      <c r="C24">
        <v>2</v>
      </c>
      <c r="D24" t="s">
        <v>28</v>
      </c>
      <c r="E24" t="s">
        <v>1643</v>
      </c>
      <c r="F24" t="s">
        <v>275</v>
      </c>
      <c r="G24" t="s">
        <v>1473</v>
      </c>
      <c r="H24">
        <v>1000</v>
      </c>
      <c r="I24" t="s">
        <v>476</v>
      </c>
      <c r="J24" t="s">
        <v>82</v>
      </c>
      <c r="K24" t="s">
        <v>160</v>
      </c>
      <c r="L24">
        <v>0</v>
      </c>
      <c r="M24" t="s">
        <v>1644</v>
      </c>
    </row>
    <row r="25" spans="1:14" x14ac:dyDescent="0.35">
      <c r="A25" t="s">
        <v>1605</v>
      </c>
      <c r="B25" s="12" t="s">
        <v>1642</v>
      </c>
      <c r="C25">
        <v>4</v>
      </c>
      <c r="D25" t="s">
        <v>451</v>
      </c>
      <c r="E25" t="s">
        <v>1645</v>
      </c>
      <c r="F25" t="s">
        <v>1487</v>
      </c>
      <c r="G25" t="s">
        <v>1473</v>
      </c>
      <c r="H25">
        <v>750</v>
      </c>
      <c r="I25" t="s">
        <v>476</v>
      </c>
      <c r="J25" t="s">
        <v>82</v>
      </c>
      <c r="K25" t="s">
        <v>528</v>
      </c>
      <c r="L25">
        <v>0</v>
      </c>
    </row>
    <row r="26" spans="1:14" x14ac:dyDescent="0.35">
      <c r="A26" t="s">
        <v>1605</v>
      </c>
      <c r="B26" s="12" t="s">
        <v>1428</v>
      </c>
      <c r="C26">
        <v>8</v>
      </c>
      <c r="D26" t="s">
        <v>153</v>
      </c>
      <c r="E26" t="s">
        <v>1429</v>
      </c>
      <c r="F26" t="s">
        <v>33</v>
      </c>
      <c r="G26" t="s">
        <v>1394</v>
      </c>
      <c r="H26">
        <v>100</v>
      </c>
      <c r="I26" t="s">
        <v>476</v>
      </c>
      <c r="J26" t="s">
        <v>47</v>
      </c>
      <c r="K26" t="s">
        <v>160</v>
      </c>
      <c r="L26">
        <v>0</v>
      </c>
      <c r="N26" t="s">
        <v>155</v>
      </c>
    </row>
    <row r="27" spans="1:14" x14ac:dyDescent="0.35">
      <c r="A27" t="s">
        <v>1605</v>
      </c>
      <c r="B27" s="12" t="s">
        <v>1642</v>
      </c>
      <c r="C27">
        <v>2</v>
      </c>
      <c r="D27" t="s">
        <v>153</v>
      </c>
      <c r="E27" t="s">
        <v>1646</v>
      </c>
      <c r="F27" t="s">
        <v>275</v>
      </c>
      <c r="G27" t="s">
        <v>1473</v>
      </c>
      <c r="H27">
        <v>1000</v>
      </c>
      <c r="I27" t="s">
        <v>476</v>
      </c>
      <c r="J27" t="s">
        <v>82</v>
      </c>
      <c r="K27" t="s">
        <v>160</v>
      </c>
    </row>
    <row r="28" spans="1:14" x14ac:dyDescent="0.35">
      <c r="A28" t="s">
        <v>1605</v>
      </c>
      <c r="B28" s="12" t="s">
        <v>443</v>
      </c>
      <c r="C28">
        <v>4</v>
      </c>
      <c r="D28" t="s">
        <v>153</v>
      </c>
      <c r="E28" t="s">
        <v>1647</v>
      </c>
      <c r="F28" t="s">
        <v>275</v>
      </c>
      <c r="G28" t="s">
        <v>1473</v>
      </c>
      <c r="H28">
        <v>1500</v>
      </c>
      <c r="I28">
        <v>3</v>
      </c>
      <c r="J28" t="s">
        <v>82</v>
      </c>
      <c r="K28" t="s">
        <v>528</v>
      </c>
    </row>
    <row r="29" spans="1:14" x14ac:dyDescent="0.35"/>
    <row r="30" spans="1:14" x14ac:dyDescent="0.35"/>
    <row r="31" spans="1:14" x14ac:dyDescent="0.35"/>
    <row r="32" spans="1:14"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s="12" t="s">
        <v>132</v>
      </c>
      <c r="C44">
        <v>118.25</v>
      </c>
      <c r="D44">
        <v>0</v>
      </c>
      <c r="E44">
        <v>0</v>
      </c>
      <c r="F44">
        <v>0</v>
      </c>
      <c r="G44">
        <v>0</v>
      </c>
      <c r="H44">
        <v>21545</v>
      </c>
      <c r="I44">
        <v>181</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C8EB9-0485-4E6A-B879-67BBF4B815DA}">
  <dimension ref="A1:Z1018"/>
  <sheetViews>
    <sheetView topLeftCell="A4" workbookViewId="0">
      <selection activeCell="B70" sqref="B70"/>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46.55468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29.5546875" bestFit="1" customWidth="1"/>
    <col min="14" max="15" width="80.77734375" bestFit="1" customWidth="1"/>
    <col min="16"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1382</v>
      </c>
      <c r="B2" s="12" t="s">
        <v>1383</v>
      </c>
      <c r="C2">
        <v>8</v>
      </c>
      <c r="D2" t="s">
        <v>37</v>
      </c>
      <c r="E2" t="s">
        <v>1384</v>
      </c>
      <c r="F2" t="s">
        <v>1385</v>
      </c>
      <c r="G2" t="s">
        <v>1386</v>
      </c>
      <c r="H2">
        <v>30</v>
      </c>
      <c r="I2">
        <v>6</v>
      </c>
      <c r="J2" t="s">
        <v>40</v>
      </c>
      <c r="K2" t="s">
        <v>218</v>
      </c>
      <c r="L2">
        <v>0</v>
      </c>
      <c r="M2" t="s">
        <v>32</v>
      </c>
      <c r="N2" t="s">
        <v>1387</v>
      </c>
    </row>
    <row r="3" spans="1:26" x14ac:dyDescent="0.35">
      <c r="A3" t="s">
        <v>1382</v>
      </c>
      <c r="B3" s="12" t="s">
        <v>1388</v>
      </c>
      <c r="C3">
        <v>8</v>
      </c>
      <c r="D3" t="s">
        <v>153</v>
      </c>
      <c r="E3" t="s">
        <v>1389</v>
      </c>
      <c r="F3" t="s">
        <v>1390</v>
      </c>
      <c r="G3" t="s">
        <v>1321</v>
      </c>
      <c r="H3">
        <v>10000</v>
      </c>
      <c r="I3" t="s">
        <v>476</v>
      </c>
      <c r="J3" t="s">
        <v>53</v>
      </c>
      <c r="K3" t="s">
        <v>528</v>
      </c>
      <c r="L3">
        <v>0</v>
      </c>
      <c r="M3" t="s">
        <v>32</v>
      </c>
      <c r="N3" t="s">
        <v>1391</v>
      </c>
    </row>
    <row r="4" spans="1:26" x14ac:dyDescent="0.35">
      <c r="A4" t="s">
        <v>1382</v>
      </c>
      <c r="B4" s="12" t="s">
        <v>1392</v>
      </c>
      <c r="C4">
        <v>8</v>
      </c>
      <c r="D4" t="s">
        <v>209</v>
      </c>
      <c r="E4" t="s">
        <v>1393</v>
      </c>
      <c r="F4" t="s">
        <v>33</v>
      </c>
      <c r="G4" t="s">
        <v>1394</v>
      </c>
      <c r="H4">
        <v>1300</v>
      </c>
      <c r="I4" t="s">
        <v>476</v>
      </c>
      <c r="J4" t="s">
        <v>33</v>
      </c>
      <c r="K4" t="s">
        <v>160</v>
      </c>
      <c r="L4">
        <v>0</v>
      </c>
      <c r="M4" t="s">
        <v>1395</v>
      </c>
      <c r="N4" t="s">
        <v>1396</v>
      </c>
    </row>
    <row r="5" spans="1:26" x14ac:dyDescent="0.35">
      <c r="A5" t="s">
        <v>1382</v>
      </c>
      <c r="B5" s="12" t="s">
        <v>1397</v>
      </c>
      <c r="C5">
        <v>8</v>
      </c>
      <c r="D5" t="s">
        <v>160</v>
      </c>
      <c r="E5" t="s">
        <v>1398</v>
      </c>
      <c r="F5" t="s">
        <v>1399</v>
      </c>
      <c r="G5" t="s">
        <v>1400</v>
      </c>
      <c r="H5">
        <v>700</v>
      </c>
      <c r="I5" t="s">
        <v>476</v>
      </c>
      <c r="J5" t="s">
        <v>47</v>
      </c>
      <c r="K5" t="s">
        <v>271</v>
      </c>
      <c r="L5">
        <v>0</v>
      </c>
      <c r="M5" t="s">
        <v>32</v>
      </c>
      <c r="N5" t="s">
        <v>1391</v>
      </c>
    </row>
    <row r="6" spans="1:26" x14ac:dyDescent="0.35">
      <c r="A6" t="s">
        <v>1382</v>
      </c>
      <c r="B6" s="12" t="s">
        <v>1401</v>
      </c>
      <c r="C6">
        <v>4</v>
      </c>
      <c r="D6" t="s">
        <v>153</v>
      </c>
      <c r="E6" t="s">
        <v>1402</v>
      </c>
      <c r="F6" t="s">
        <v>33</v>
      </c>
      <c r="G6" t="s">
        <v>1394</v>
      </c>
      <c r="H6">
        <v>1000</v>
      </c>
      <c r="I6" t="s">
        <v>476</v>
      </c>
      <c r="J6" t="s">
        <v>47</v>
      </c>
      <c r="K6" t="s">
        <v>160</v>
      </c>
      <c r="L6">
        <v>0</v>
      </c>
      <c r="M6" t="s">
        <v>1403</v>
      </c>
      <c r="N6" t="s">
        <v>1404</v>
      </c>
    </row>
    <row r="7" spans="1:26" x14ac:dyDescent="0.35">
      <c r="A7" t="s">
        <v>1382</v>
      </c>
      <c r="B7" s="12" t="s">
        <v>1401</v>
      </c>
      <c r="C7">
        <v>2</v>
      </c>
      <c r="D7" t="s">
        <v>28</v>
      </c>
      <c r="E7" t="s">
        <v>1405</v>
      </c>
      <c r="F7" t="s">
        <v>33</v>
      </c>
      <c r="G7" t="s">
        <v>1406</v>
      </c>
      <c r="H7">
        <v>500</v>
      </c>
      <c r="I7" t="s">
        <v>476</v>
      </c>
      <c r="J7" t="s">
        <v>47</v>
      </c>
      <c r="K7" t="s">
        <v>160</v>
      </c>
      <c r="L7">
        <v>0</v>
      </c>
      <c r="M7" t="s">
        <v>1407</v>
      </c>
      <c r="N7" t="s">
        <v>1408</v>
      </c>
    </row>
    <row r="8" spans="1:26" x14ac:dyDescent="0.35">
      <c r="A8" t="s">
        <v>1382</v>
      </c>
      <c r="B8" s="12" t="s">
        <v>1409</v>
      </c>
      <c r="C8">
        <v>2</v>
      </c>
      <c r="D8" t="s">
        <v>28</v>
      </c>
      <c r="E8" t="s">
        <v>1410</v>
      </c>
      <c r="F8" t="s">
        <v>33</v>
      </c>
      <c r="G8" t="s">
        <v>1406</v>
      </c>
      <c r="H8">
        <v>1500</v>
      </c>
      <c r="I8" t="s">
        <v>476</v>
      </c>
      <c r="J8" t="s">
        <v>47</v>
      </c>
      <c r="K8" t="s">
        <v>160</v>
      </c>
      <c r="L8">
        <v>0</v>
      </c>
      <c r="M8" t="s">
        <v>1407</v>
      </c>
      <c r="N8" t="s">
        <v>1411</v>
      </c>
    </row>
    <row r="9" spans="1:26" x14ac:dyDescent="0.35">
      <c r="A9" t="s">
        <v>1382</v>
      </c>
      <c r="B9" s="12" t="s">
        <v>1409</v>
      </c>
      <c r="C9">
        <v>8</v>
      </c>
      <c r="D9" t="s">
        <v>153</v>
      </c>
      <c r="E9" t="s">
        <v>1412</v>
      </c>
      <c r="F9" t="s">
        <v>33</v>
      </c>
      <c r="G9" t="s">
        <v>1394</v>
      </c>
      <c r="H9">
        <v>300</v>
      </c>
      <c r="I9" t="s">
        <v>476</v>
      </c>
      <c r="J9" t="s">
        <v>47</v>
      </c>
      <c r="K9" t="s">
        <v>160</v>
      </c>
      <c r="L9">
        <v>0</v>
      </c>
      <c r="M9" t="s">
        <v>155</v>
      </c>
      <c r="N9" t="s">
        <v>1413</v>
      </c>
    </row>
    <row r="10" spans="1:26" x14ac:dyDescent="0.35">
      <c r="A10" t="s">
        <v>1382</v>
      </c>
      <c r="B10" s="12" t="s">
        <v>1414</v>
      </c>
      <c r="C10">
        <v>8</v>
      </c>
      <c r="D10" t="s">
        <v>153</v>
      </c>
      <c r="E10" t="s">
        <v>1415</v>
      </c>
      <c r="F10" t="s">
        <v>33</v>
      </c>
      <c r="G10" t="s">
        <v>1394</v>
      </c>
      <c r="H10">
        <v>100</v>
      </c>
      <c r="I10" t="s">
        <v>476</v>
      </c>
      <c r="J10" t="s">
        <v>47</v>
      </c>
      <c r="K10" t="s">
        <v>160</v>
      </c>
      <c r="L10">
        <v>0</v>
      </c>
      <c r="M10" t="s">
        <v>155</v>
      </c>
      <c r="N10" t="s">
        <v>1416</v>
      </c>
    </row>
    <row r="11" spans="1:26" x14ac:dyDescent="0.35">
      <c r="A11" t="s">
        <v>1382</v>
      </c>
      <c r="B11" s="12" t="s">
        <v>1417</v>
      </c>
      <c r="C11">
        <v>8</v>
      </c>
      <c r="D11" t="s">
        <v>451</v>
      </c>
      <c r="E11" t="s">
        <v>1418</v>
      </c>
      <c r="F11" t="s">
        <v>715</v>
      </c>
      <c r="G11" t="s">
        <v>1419</v>
      </c>
      <c r="H11">
        <v>100</v>
      </c>
      <c r="I11" t="s">
        <v>476</v>
      </c>
      <c r="J11" t="s">
        <v>47</v>
      </c>
      <c r="K11" t="s">
        <v>271</v>
      </c>
      <c r="L11">
        <v>0</v>
      </c>
      <c r="M11" t="s">
        <v>32</v>
      </c>
      <c r="N11" t="s">
        <v>1391</v>
      </c>
    </row>
    <row r="12" spans="1:26" x14ac:dyDescent="0.35">
      <c r="A12" t="s">
        <v>1382</v>
      </c>
      <c r="B12" s="12" t="s">
        <v>1420</v>
      </c>
      <c r="C12">
        <v>2</v>
      </c>
      <c r="D12" t="s">
        <v>153</v>
      </c>
      <c r="E12" t="s">
        <v>1421</v>
      </c>
      <c r="F12" t="s">
        <v>33</v>
      </c>
      <c r="G12" t="s">
        <v>1394</v>
      </c>
      <c r="H12">
        <v>100</v>
      </c>
      <c r="I12" t="s">
        <v>476</v>
      </c>
      <c r="J12" t="s">
        <v>47</v>
      </c>
      <c r="K12" t="s">
        <v>160</v>
      </c>
      <c r="L12">
        <v>0</v>
      </c>
      <c r="M12" t="s">
        <v>155</v>
      </c>
      <c r="N12" t="s">
        <v>1422</v>
      </c>
    </row>
    <row r="13" spans="1:26" x14ac:dyDescent="0.35">
      <c r="A13" t="s">
        <v>1382</v>
      </c>
      <c r="B13" s="12" t="s">
        <v>1420</v>
      </c>
      <c r="C13">
        <v>2</v>
      </c>
      <c r="D13" t="s">
        <v>28</v>
      </c>
      <c r="E13" t="s">
        <v>1423</v>
      </c>
      <c r="F13" t="s">
        <v>33</v>
      </c>
      <c r="G13" t="s">
        <v>1419</v>
      </c>
      <c r="H13">
        <v>200</v>
      </c>
      <c r="I13" t="s">
        <v>476</v>
      </c>
      <c r="J13" t="s">
        <v>47</v>
      </c>
      <c r="K13" t="s">
        <v>160</v>
      </c>
      <c r="L13">
        <v>0</v>
      </c>
      <c r="M13" t="s">
        <v>1407</v>
      </c>
      <c r="N13" t="s">
        <v>1424</v>
      </c>
    </row>
    <row r="14" spans="1:26" x14ac:dyDescent="0.35">
      <c r="A14" t="s">
        <v>1382</v>
      </c>
      <c r="B14" s="12" t="s">
        <v>1425</v>
      </c>
      <c r="C14">
        <v>8</v>
      </c>
      <c r="D14" t="s">
        <v>451</v>
      </c>
      <c r="E14" t="s">
        <v>1426</v>
      </c>
      <c r="F14" t="s">
        <v>1427</v>
      </c>
      <c r="G14" t="s">
        <v>1419</v>
      </c>
      <c r="H14">
        <v>100</v>
      </c>
      <c r="I14" t="s">
        <v>476</v>
      </c>
      <c r="J14" t="s">
        <v>47</v>
      </c>
      <c r="K14" t="s">
        <v>271</v>
      </c>
      <c r="L14">
        <v>0</v>
      </c>
      <c r="M14" t="s">
        <v>32</v>
      </c>
      <c r="N14" t="s">
        <v>1391</v>
      </c>
    </row>
    <row r="15" spans="1:26" x14ac:dyDescent="0.35">
      <c r="A15" t="s">
        <v>1382</v>
      </c>
      <c r="B15" s="12" t="s">
        <v>1428</v>
      </c>
      <c r="C15">
        <v>8</v>
      </c>
      <c r="D15" t="s">
        <v>153</v>
      </c>
      <c r="E15" t="s">
        <v>1429</v>
      </c>
      <c r="F15" t="s">
        <v>33</v>
      </c>
      <c r="G15" t="s">
        <v>1394</v>
      </c>
      <c r="H15">
        <v>100</v>
      </c>
      <c r="I15" t="s">
        <v>476</v>
      </c>
      <c r="J15" t="s">
        <v>47</v>
      </c>
      <c r="K15" t="s">
        <v>160</v>
      </c>
      <c r="L15">
        <v>0</v>
      </c>
      <c r="M15" t="s">
        <v>155</v>
      </c>
      <c r="N15" t="s">
        <v>1430</v>
      </c>
    </row>
    <row r="16" spans="1:26" x14ac:dyDescent="0.35">
      <c r="A16" t="s">
        <v>1382</v>
      </c>
      <c r="B16" s="12" t="s">
        <v>1428</v>
      </c>
      <c r="C16">
        <v>2</v>
      </c>
      <c r="D16" t="s">
        <v>28</v>
      </c>
      <c r="E16" t="s">
        <v>1431</v>
      </c>
      <c r="F16" t="s">
        <v>33</v>
      </c>
      <c r="G16" t="s">
        <v>1432</v>
      </c>
      <c r="H16">
        <v>200</v>
      </c>
      <c r="I16" t="s">
        <v>476</v>
      </c>
      <c r="J16" t="s">
        <v>47</v>
      </c>
      <c r="K16" t="s">
        <v>160</v>
      </c>
      <c r="L16">
        <v>0</v>
      </c>
      <c r="M16" t="s">
        <v>1407</v>
      </c>
      <c r="N16" t="s">
        <v>1433</v>
      </c>
    </row>
    <row r="17" spans="1:14" x14ac:dyDescent="0.35">
      <c r="A17" t="s">
        <v>1382</v>
      </c>
      <c r="B17" s="12" t="s">
        <v>1434</v>
      </c>
      <c r="C17">
        <v>4</v>
      </c>
      <c r="D17" t="s">
        <v>153</v>
      </c>
      <c r="E17" t="s">
        <v>1435</v>
      </c>
      <c r="F17" t="s">
        <v>33</v>
      </c>
      <c r="G17" t="s">
        <v>1394</v>
      </c>
      <c r="H17">
        <v>500</v>
      </c>
      <c r="I17" t="s">
        <v>476</v>
      </c>
      <c r="J17" t="s">
        <v>47</v>
      </c>
      <c r="K17" t="s">
        <v>160</v>
      </c>
      <c r="L17">
        <v>0</v>
      </c>
      <c r="M17" t="s">
        <v>155</v>
      </c>
      <c r="N17" t="s">
        <v>1436</v>
      </c>
    </row>
    <row r="18" spans="1:14" x14ac:dyDescent="0.35">
      <c r="A18" t="s">
        <v>1382</v>
      </c>
      <c r="B18" s="12" t="s">
        <v>1437</v>
      </c>
      <c r="C18">
        <v>4</v>
      </c>
      <c r="D18" t="s">
        <v>153</v>
      </c>
      <c r="E18" t="s">
        <v>1438</v>
      </c>
      <c r="F18" t="s">
        <v>33</v>
      </c>
      <c r="G18" t="s">
        <v>1394</v>
      </c>
      <c r="H18">
        <v>100</v>
      </c>
      <c r="I18" t="s">
        <v>476</v>
      </c>
      <c r="J18" t="s">
        <v>47</v>
      </c>
      <c r="K18" t="s">
        <v>160</v>
      </c>
      <c r="L18">
        <v>0</v>
      </c>
      <c r="M18" t="s">
        <v>155</v>
      </c>
      <c r="N18" t="s">
        <v>1439</v>
      </c>
    </row>
    <row r="19" spans="1:14" x14ac:dyDescent="0.35">
      <c r="A19" t="s">
        <v>1382</v>
      </c>
      <c r="B19" s="12">
        <v>44233</v>
      </c>
      <c r="C19">
        <v>8</v>
      </c>
      <c r="D19" t="s">
        <v>160</v>
      </c>
      <c r="E19" t="s">
        <v>1440</v>
      </c>
      <c r="F19" t="s">
        <v>1441</v>
      </c>
      <c r="G19" t="s">
        <v>1442</v>
      </c>
      <c r="H19">
        <v>10000</v>
      </c>
      <c r="I19" t="s">
        <v>476</v>
      </c>
      <c r="J19" t="s">
        <v>40</v>
      </c>
      <c r="K19" t="s">
        <v>160</v>
      </c>
      <c r="L19">
        <v>0</v>
      </c>
      <c r="M19" t="s">
        <v>1443</v>
      </c>
      <c r="N19" t="s">
        <v>1444</v>
      </c>
    </row>
    <row r="20" spans="1:14" x14ac:dyDescent="0.35">
      <c r="A20" t="s">
        <v>1382</v>
      </c>
      <c r="B20" s="12" t="s">
        <v>1445</v>
      </c>
      <c r="C20">
        <v>8</v>
      </c>
      <c r="D20" t="s">
        <v>575</v>
      </c>
      <c r="E20" t="s">
        <v>1446</v>
      </c>
      <c r="F20" t="s">
        <v>1447</v>
      </c>
      <c r="G20" t="s">
        <v>1448</v>
      </c>
      <c r="H20">
        <v>10000</v>
      </c>
      <c r="I20" t="s">
        <v>476</v>
      </c>
      <c r="J20" t="s">
        <v>40</v>
      </c>
      <c r="K20" t="s">
        <v>160</v>
      </c>
      <c r="L20">
        <v>0</v>
      </c>
      <c r="M20" t="s">
        <v>475</v>
      </c>
      <c r="N20" t="s">
        <v>1449</v>
      </c>
    </row>
    <row r="21" spans="1:14" x14ac:dyDescent="0.35">
      <c r="A21" t="s">
        <v>1382</v>
      </c>
      <c r="B21" s="12" t="s">
        <v>1450</v>
      </c>
      <c r="C21">
        <v>4</v>
      </c>
      <c r="D21" t="s">
        <v>575</v>
      </c>
      <c r="E21" t="s">
        <v>1451</v>
      </c>
      <c r="F21" t="s">
        <v>33</v>
      </c>
      <c r="G21" t="s">
        <v>1452</v>
      </c>
      <c r="H21">
        <v>500000</v>
      </c>
      <c r="I21" t="s">
        <v>476</v>
      </c>
      <c r="J21" t="s">
        <v>53</v>
      </c>
      <c r="K21" t="s">
        <v>160</v>
      </c>
      <c r="L21">
        <v>0</v>
      </c>
      <c r="M21" t="s">
        <v>1407</v>
      </c>
      <c r="N21" t="s">
        <v>1453</v>
      </c>
    </row>
    <row r="22" spans="1:14" x14ac:dyDescent="0.35">
      <c r="A22" t="s">
        <v>1382</v>
      </c>
      <c r="B22" s="12">
        <v>44344</v>
      </c>
      <c r="C22">
        <v>8</v>
      </c>
      <c r="D22" t="s">
        <v>160</v>
      </c>
      <c r="E22" t="s">
        <v>1454</v>
      </c>
      <c r="F22" t="s">
        <v>33</v>
      </c>
      <c r="G22" t="s">
        <v>1455</v>
      </c>
      <c r="H22">
        <v>2000</v>
      </c>
      <c r="I22" t="s">
        <v>476</v>
      </c>
      <c r="J22" t="s">
        <v>47</v>
      </c>
      <c r="K22" t="s">
        <v>160</v>
      </c>
      <c r="L22">
        <v>0</v>
      </c>
      <c r="M22" t="s">
        <v>1456</v>
      </c>
      <c r="N22" t="s">
        <v>1457</v>
      </c>
    </row>
    <row r="23" spans="1:14" x14ac:dyDescent="0.35">
      <c r="A23" t="s">
        <v>1382</v>
      </c>
      <c r="B23" s="12">
        <v>44622</v>
      </c>
      <c r="C23">
        <v>8</v>
      </c>
      <c r="D23" t="s">
        <v>259</v>
      </c>
      <c r="E23" t="s">
        <v>1458</v>
      </c>
      <c r="F23" t="s">
        <v>1459</v>
      </c>
      <c r="G23" t="s">
        <v>1460</v>
      </c>
      <c r="H23">
        <v>1000</v>
      </c>
      <c r="I23" t="s">
        <v>1461</v>
      </c>
      <c r="J23" t="s">
        <v>82</v>
      </c>
      <c r="K23" t="s">
        <v>141</v>
      </c>
      <c r="L23">
        <v>5</v>
      </c>
      <c r="M23" t="s">
        <v>1407</v>
      </c>
      <c r="N23" t="s">
        <v>1462</v>
      </c>
    </row>
    <row r="24" spans="1:14" x14ac:dyDescent="0.35">
      <c r="A24" t="s">
        <v>1382</v>
      </c>
      <c r="B24" s="12">
        <v>44824</v>
      </c>
      <c r="C24">
        <v>8</v>
      </c>
      <c r="D24" t="s">
        <v>209</v>
      </c>
      <c r="E24" t="s">
        <v>1463</v>
      </c>
      <c r="F24" t="s">
        <v>1464</v>
      </c>
      <c r="G24" t="s">
        <v>1386</v>
      </c>
      <c r="H24">
        <v>50</v>
      </c>
      <c r="I24" t="s">
        <v>1465</v>
      </c>
      <c r="J24" t="s">
        <v>82</v>
      </c>
      <c r="K24" t="s">
        <v>141</v>
      </c>
      <c r="L24">
        <v>0</v>
      </c>
      <c r="N24" t="s">
        <v>1387</v>
      </c>
    </row>
    <row r="25" spans="1:14" x14ac:dyDescent="0.35">
      <c r="A25" t="s">
        <v>1382</v>
      </c>
      <c r="B25" s="12" t="s">
        <v>1466</v>
      </c>
      <c r="C25">
        <v>2</v>
      </c>
      <c r="D25" t="s">
        <v>28</v>
      </c>
      <c r="E25" t="s">
        <v>1467</v>
      </c>
      <c r="F25" t="s">
        <v>33</v>
      </c>
      <c r="G25" t="s">
        <v>1406</v>
      </c>
      <c r="H25">
        <v>1000</v>
      </c>
      <c r="I25" t="s">
        <v>476</v>
      </c>
      <c r="J25" t="s">
        <v>47</v>
      </c>
      <c r="K25" t="s">
        <v>160</v>
      </c>
      <c r="L25">
        <v>0</v>
      </c>
      <c r="M25" t="s">
        <v>1407</v>
      </c>
      <c r="N25" t="s">
        <v>1468</v>
      </c>
    </row>
    <row r="26" spans="1:14" x14ac:dyDescent="0.35">
      <c r="A26" t="s">
        <v>1382</v>
      </c>
      <c r="B26" s="12" t="s">
        <v>1466</v>
      </c>
      <c r="C26">
        <v>4</v>
      </c>
      <c r="D26" t="s">
        <v>153</v>
      </c>
      <c r="E26" t="s">
        <v>1469</v>
      </c>
      <c r="F26" t="s">
        <v>33</v>
      </c>
      <c r="G26" t="s">
        <v>1394</v>
      </c>
      <c r="H26">
        <v>1000</v>
      </c>
      <c r="I26" t="s">
        <v>476</v>
      </c>
      <c r="J26" t="s">
        <v>47</v>
      </c>
      <c r="K26" t="s">
        <v>160</v>
      </c>
      <c r="L26">
        <v>0</v>
      </c>
      <c r="M26" t="s">
        <v>1403</v>
      </c>
      <c r="N26" t="s">
        <v>1470</v>
      </c>
    </row>
    <row r="27" spans="1:14" x14ac:dyDescent="0.35">
      <c r="A27" t="s">
        <v>1382</v>
      </c>
      <c r="B27" s="12" t="s">
        <v>1471</v>
      </c>
      <c r="C27">
        <v>8</v>
      </c>
      <c r="D27" t="s">
        <v>434</v>
      </c>
      <c r="E27" t="s">
        <v>1472</v>
      </c>
      <c r="F27" t="s">
        <v>1447</v>
      </c>
      <c r="G27" t="s">
        <v>1473</v>
      </c>
      <c r="H27">
        <v>20</v>
      </c>
      <c r="I27">
        <v>1</v>
      </c>
      <c r="J27" t="s">
        <v>82</v>
      </c>
      <c r="K27" t="s">
        <v>271</v>
      </c>
      <c r="L27">
        <v>0</v>
      </c>
      <c r="M27" t="s">
        <v>32</v>
      </c>
      <c r="N27" t="s">
        <v>1387</v>
      </c>
    </row>
    <row r="28" spans="1:14" x14ac:dyDescent="0.35">
      <c r="A28" t="s">
        <v>1382</v>
      </c>
      <c r="B28" s="12" t="s">
        <v>1474</v>
      </c>
      <c r="C28">
        <v>2</v>
      </c>
      <c r="D28" t="s">
        <v>28</v>
      </c>
      <c r="E28" t="s">
        <v>1475</v>
      </c>
      <c r="F28" t="s">
        <v>33</v>
      </c>
      <c r="G28" t="s">
        <v>1476</v>
      </c>
      <c r="H28">
        <v>200</v>
      </c>
      <c r="I28" t="s">
        <v>476</v>
      </c>
      <c r="J28" t="s">
        <v>47</v>
      </c>
      <c r="K28" t="s">
        <v>160</v>
      </c>
      <c r="L28">
        <v>0</v>
      </c>
      <c r="M28" t="s">
        <v>1407</v>
      </c>
      <c r="N28" t="s">
        <v>1477</v>
      </c>
    </row>
    <row r="29" spans="1:14" x14ac:dyDescent="0.35">
      <c r="A29" t="s">
        <v>1382</v>
      </c>
      <c r="B29" s="12" t="s">
        <v>1474</v>
      </c>
      <c r="C29">
        <v>4</v>
      </c>
      <c r="D29" t="s">
        <v>153</v>
      </c>
      <c r="E29" t="s">
        <v>1478</v>
      </c>
      <c r="F29" t="s">
        <v>33</v>
      </c>
      <c r="G29" t="s">
        <v>1479</v>
      </c>
      <c r="H29">
        <v>100</v>
      </c>
      <c r="I29" t="s">
        <v>476</v>
      </c>
      <c r="J29" t="s">
        <v>47</v>
      </c>
      <c r="K29" t="s">
        <v>160</v>
      </c>
      <c r="L29">
        <v>0</v>
      </c>
      <c r="M29" t="s">
        <v>155</v>
      </c>
      <c r="N29" t="s">
        <v>1480</v>
      </c>
    </row>
    <row r="30" spans="1:14" x14ac:dyDescent="0.35">
      <c r="A30" t="s">
        <v>1382</v>
      </c>
      <c r="B30" s="12" t="s">
        <v>1481</v>
      </c>
      <c r="C30">
        <v>8</v>
      </c>
      <c r="D30" t="s">
        <v>434</v>
      </c>
      <c r="E30" t="s">
        <v>1482</v>
      </c>
      <c r="F30" t="s">
        <v>1447</v>
      </c>
      <c r="G30" t="s">
        <v>1473</v>
      </c>
      <c r="H30">
        <v>15</v>
      </c>
      <c r="I30">
        <v>1</v>
      </c>
      <c r="J30" t="s">
        <v>82</v>
      </c>
      <c r="K30" t="s">
        <v>271</v>
      </c>
      <c r="L30">
        <v>0</v>
      </c>
      <c r="M30" t="s">
        <v>32</v>
      </c>
      <c r="N30" t="s">
        <v>1387</v>
      </c>
    </row>
    <row r="31" spans="1:14" x14ac:dyDescent="0.35">
      <c r="A31" t="s">
        <v>1382</v>
      </c>
      <c r="B31" s="12" t="s">
        <v>1483</v>
      </c>
      <c r="C31">
        <v>8</v>
      </c>
      <c r="D31" t="s">
        <v>153</v>
      </c>
      <c r="E31" t="s">
        <v>1484</v>
      </c>
      <c r="F31" t="s">
        <v>33</v>
      </c>
      <c r="G31" t="s">
        <v>1479</v>
      </c>
      <c r="H31">
        <v>100</v>
      </c>
      <c r="I31" t="s">
        <v>476</v>
      </c>
      <c r="J31" t="s">
        <v>47</v>
      </c>
      <c r="K31" t="s">
        <v>160</v>
      </c>
      <c r="L31">
        <v>0</v>
      </c>
      <c r="M31" t="s">
        <v>1403</v>
      </c>
      <c r="N31" t="s">
        <v>1485</v>
      </c>
    </row>
    <row r="32" spans="1:14" x14ac:dyDescent="0.35">
      <c r="A32" t="s">
        <v>1382</v>
      </c>
      <c r="B32" s="12">
        <v>44845</v>
      </c>
      <c r="C32">
        <v>4</v>
      </c>
      <c r="D32" t="s">
        <v>259</v>
      </c>
      <c r="E32" t="s">
        <v>1486</v>
      </c>
      <c r="F32" t="s">
        <v>1487</v>
      </c>
      <c r="G32" t="s">
        <v>1321</v>
      </c>
      <c r="H32">
        <v>5</v>
      </c>
      <c r="I32">
        <v>3</v>
      </c>
      <c r="J32" t="s">
        <v>53</v>
      </c>
      <c r="K32" t="s">
        <v>327</v>
      </c>
      <c r="L32">
        <v>0</v>
      </c>
      <c r="M32" t="s">
        <v>32</v>
      </c>
      <c r="N32" t="s">
        <v>1391</v>
      </c>
    </row>
    <row r="33" spans="1:15" x14ac:dyDescent="0.35">
      <c r="A33" t="s">
        <v>1382</v>
      </c>
      <c r="B33" s="12" t="s">
        <v>1488</v>
      </c>
      <c r="C33">
        <v>4</v>
      </c>
      <c r="D33" t="s">
        <v>153</v>
      </c>
      <c r="E33" t="s">
        <v>1489</v>
      </c>
      <c r="F33" t="s">
        <v>33</v>
      </c>
      <c r="G33" t="s">
        <v>1321</v>
      </c>
      <c r="H33">
        <v>200</v>
      </c>
      <c r="I33" t="s">
        <v>476</v>
      </c>
      <c r="J33" t="s">
        <v>47</v>
      </c>
      <c r="K33" t="s">
        <v>160</v>
      </c>
      <c r="L33">
        <v>0</v>
      </c>
      <c r="M33" t="s">
        <v>1403</v>
      </c>
      <c r="N33" t="s">
        <v>1490</v>
      </c>
    </row>
    <row r="34" spans="1:15" x14ac:dyDescent="0.35">
      <c r="A34" t="s">
        <v>1382</v>
      </c>
      <c r="B34" s="12" t="s">
        <v>1491</v>
      </c>
      <c r="C34">
        <v>8</v>
      </c>
      <c r="D34" t="s">
        <v>451</v>
      </c>
      <c r="E34" t="s">
        <v>1492</v>
      </c>
      <c r="F34" t="s">
        <v>1493</v>
      </c>
      <c r="G34" t="s">
        <v>1494</v>
      </c>
      <c r="H34">
        <v>200</v>
      </c>
      <c r="I34">
        <v>50</v>
      </c>
      <c r="J34" t="s">
        <v>47</v>
      </c>
      <c r="K34" t="s">
        <v>141</v>
      </c>
      <c r="L34">
        <v>0</v>
      </c>
      <c r="M34" t="s">
        <v>32</v>
      </c>
      <c r="N34" t="s">
        <v>1386</v>
      </c>
    </row>
    <row r="35" spans="1:15" x14ac:dyDescent="0.35">
      <c r="A35" t="s">
        <v>1382</v>
      </c>
      <c r="B35" s="12" t="s">
        <v>1495</v>
      </c>
      <c r="C35">
        <v>2</v>
      </c>
      <c r="D35" t="s">
        <v>28</v>
      </c>
      <c r="E35" t="s">
        <v>1496</v>
      </c>
      <c r="F35" t="s">
        <v>33</v>
      </c>
      <c r="G35" t="s">
        <v>1494</v>
      </c>
      <c r="H35">
        <v>200</v>
      </c>
      <c r="I35" t="s">
        <v>476</v>
      </c>
      <c r="J35" t="s">
        <v>47</v>
      </c>
      <c r="K35" t="s">
        <v>160</v>
      </c>
      <c r="L35">
        <v>0</v>
      </c>
      <c r="M35" t="s">
        <v>1407</v>
      </c>
      <c r="N35" t="s">
        <v>1497</v>
      </c>
    </row>
    <row r="36" spans="1:15" x14ac:dyDescent="0.35">
      <c r="A36" t="s">
        <v>1382</v>
      </c>
      <c r="B36" s="12" t="s">
        <v>1495</v>
      </c>
      <c r="C36">
        <v>4</v>
      </c>
      <c r="D36" t="s">
        <v>153</v>
      </c>
      <c r="E36" t="s">
        <v>1498</v>
      </c>
      <c r="F36" t="s">
        <v>33</v>
      </c>
      <c r="G36" t="s">
        <v>1494</v>
      </c>
      <c r="H36">
        <v>200</v>
      </c>
      <c r="I36" t="s">
        <v>476</v>
      </c>
      <c r="J36" t="s">
        <v>47</v>
      </c>
      <c r="K36" t="s">
        <v>160</v>
      </c>
      <c r="L36">
        <v>0</v>
      </c>
      <c r="M36" t="s">
        <v>155</v>
      </c>
      <c r="N36" t="s">
        <v>1499</v>
      </c>
    </row>
    <row r="37" spans="1:15" x14ac:dyDescent="0.35">
      <c r="A37" t="s">
        <v>1382</v>
      </c>
      <c r="B37" s="12" t="s">
        <v>1500</v>
      </c>
      <c r="C37">
        <v>8</v>
      </c>
      <c r="D37" t="s">
        <v>451</v>
      </c>
      <c r="E37" t="s">
        <v>1501</v>
      </c>
      <c r="F37" t="s">
        <v>789</v>
      </c>
      <c r="G37" t="s">
        <v>1494</v>
      </c>
      <c r="H37">
        <v>50</v>
      </c>
      <c r="I37">
        <v>30</v>
      </c>
      <c r="J37" t="s">
        <v>47</v>
      </c>
      <c r="K37" t="s">
        <v>327</v>
      </c>
      <c r="L37">
        <v>0</v>
      </c>
      <c r="M37" t="s">
        <v>32</v>
      </c>
      <c r="N37" t="s">
        <v>32</v>
      </c>
    </row>
    <row r="38" spans="1:15" x14ac:dyDescent="0.35">
      <c r="A38" t="s">
        <v>1382</v>
      </c>
      <c r="B38" s="12" t="s">
        <v>1502</v>
      </c>
      <c r="C38">
        <v>4</v>
      </c>
      <c r="D38" t="s">
        <v>153</v>
      </c>
      <c r="E38" t="s">
        <v>1503</v>
      </c>
      <c r="F38" t="s">
        <v>33</v>
      </c>
      <c r="G38" t="s">
        <v>1494</v>
      </c>
      <c r="H38">
        <v>200</v>
      </c>
      <c r="I38" t="s">
        <v>476</v>
      </c>
      <c r="J38" t="s">
        <v>47</v>
      </c>
      <c r="K38" t="s">
        <v>160</v>
      </c>
      <c r="L38">
        <v>0</v>
      </c>
      <c r="M38" t="s">
        <v>1403</v>
      </c>
      <c r="N38" t="s">
        <v>1504</v>
      </c>
    </row>
    <row r="39" spans="1:15" x14ac:dyDescent="0.35">
      <c r="A39" t="s">
        <v>1382</v>
      </c>
      <c r="B39" s="12">
        <v>45407</v>
      </c>
      <c r="C39">
        <v>8</v>
      </c>
      <c r="D39" t="s">
        <v>37</v>
      </c>
      <c r="E39" t="s">
        <v>1505</v>
      </c>
      <c r="F39" t="s">
        <v>1447</v>
      </c>
      <c r="G39" t="s">
        <v>1473</v>
      </c>
      <c r="H39">
        <v>300</v>
      </c>
      <c r="I39">
        <v>15</v>
      </c>
      <c r="J39" t="s">
        <v>40</v>
      </c>
      <c r="K39" t="s">
        <v>528</v>
      </c>
      <c r="L39">
        <v>0</v>
      </c>
      <c r="M39" t="s">
        <v>32</v>
      </c>
      <c r="N39" t="s">
        <v>32</v>
      </c>
    </row>
    <row r="40" spans="1:15" x14ac:dyDescent="0.35">
      <c r="A40" t="s">
        <v>1382</v>
      </c>
      <c r="B40" s="12" t="s">
        <v>1506</v>
      </c>
      <c r="C40">
        <v>2</v>
      </c>
      <c r="D40" t="s">
        <v>28</v>
      </c>
      <c r="E40" t="s">
        <v>1507</v>
      </c>
      <c r="F40" t="s">
        <v>33</v>
      </c>
      <c r="G40" t="s">
        <v>1473</v>
      </c>
      <c r="H40">
        <v>1000</v>
      </c>
      <c r="I40" t="s">
        <v>476</v>
      </c>
      <c r="J40" t="s">
        <v>47</v>
      </c>
      <c r="K40" t="s">
        <v>160</v>
      </c>
      <c r="L40">
        <v>0</v>
      </c>
      <c r="M40" t="s">
        <v>1407</v>
      </c>
      <c r="N40" t="s">
        <v>1508</v>
      </c>
    </row>
    <row r="41" spans="1:15" x14ac:dyDescent="0.35">
      <c r="A41" t="s">
        <v>1382</v>
      </c>
      <c r="B41" s="12" t="s">
        <v>1506</v>
      </c>
      <c r="C41">
        <v>4</v>
      </c>
      <c r="D41" t="s">
        <v>153</v>
      </c>
      <c r="E41" t="s">
        <v>1509</v>
      </c>
      <c r="F41" t="s">
        <v>33</v>
      </c>
      <c r="G41" t="s">
        <v>1473</v>
      </c>
      <c r="H41">
        <v>400</v>
      </c>
      <c r="I41" t="s">
        <v>476</v>
      </c>
      <c r="J41" t="s">
        <v>47</v>
      </c>
      <c r="K41" t="s">
        <v>160</v>
      </c>
      <c r="L41">
        <v>0</v>
      </c>
      <c r="M41" t="s">
        <v>1403</v>
      </c>
      <c r="N41" t="s">
        <v>1510</v>
      </c>
    </row>
    <row r="42" spans="1:15" x14ac:dyDescent="0.35">
      <c r="A42" t="s">
        <v>1382</v>
      </c>
      <c r="B42" s="12" t="s">
        <v>1506</v>
      </c>
      <c r="C42">
        <v>2</v>
      </c>
      <c r="D42" t="s">
        <v>160</v>
      </c>
      <c r="E42" t="s">
        <v>1511</v>
      </c>
      <c r="F42" t="s">
        <v>1512</v>
      </c>
      <c r="G42" t="s">
        <v>1473</v>
      </c>
      <c r="H42">
        <v>50000</v>
      </c>
      <c r="I42" t="s">
        <v>476</v>
      </c>
      <c r="J42" t="s">
        <v>40</v>
      </c>
      <c r="K42" t="s">
        <v>160</v>
      </c>
      <c r="L42">
        <v>0</v>
      </c>
      <c r="M42" t="s">
        <v>1513</v>
      </c>
      <c r="N42" t="s">
        <v>1514</v>
      </c>
    </row>
    <row r="43" spans="1:15" x14ac:dyDescent="0.35">
      <c r="A43" t="s">
        <v>1382</v>
      </c>
      <c r="B43" s="12">
        <v>45265</v>
      </c>
      <c r="C43">
        <v>8</v>
      </c>
      <c r="D43" t="s">
        <v>37</v>
      </c>
      <c r="E43" t="s">
        <v>1515</v>
      </c>
      <c r="F43" t="s">
        <v>1516</v>
      </c>
      <c r="G43" t="s">
        <v>1517</v>
      </c>
      <c r="H43">
        <v>50</v>
      </c>
      <c r="I43">
        <v>30</v>
      </c>
      <c r="J43" t="s">
        <v>53</v>
      </c>
      <c r="K43" t="s">
        <v>327</v>
      </c>
      <c r="L43">
        <v>0</v>
      </c>
      <c r="M43" t="s">
        <v>32</v>
      </c>
      <c r="N43" t="s">
        <v>419</v>
      </c>
      <c r="O43" t="s">
        <v>1518</v>
      </c>
    </row>
    <row r="44" spans="1:15" x14ac:dyDescent="0.35">
      <c r="A44" t="s">
        <v>1382</v>
      </c>
      <c r="B44" s="12" t="s">
        <v>1519</v>
      </c>
      <c r="C44">
        <v>4</v>
      </c>
      <c r="D44" t="s">
        <v>114</v>
      </c>
      <c r="E44" t="s">
        <v>1520</v>
      </c>
      <c r="F44" t="s">
        <v>33</v>
      </c>
      <c r="G44" t="s">
        <v>1517</v>
      </c>
      <c r="H44">
        <v>200</v>
      </c>
      <c r="I44" t="s">
        <v>476</v>
      </c>
      <c r="J44" t="s">
        <v>53</v>
      </c>
      <c r="K44" t="s">
        <v>327</v>
      </c>
      <c r="L44">
        <v>0</v>
      </c>
      <c r="M44" t="s">
        <v>1407</v>
      </c>
      <c r="N44" t="s">
        <v>1521</v>
      </c>
    </row>
    <row r="45" spans="1:15" x14ac:dyDescent="0.35">
      <c r="A45" t="s">
        <v>1382</v>
      </c>
      <c r="B45" s="12" t="s">
        <v>1519</v>
      </c>
      <c r="C45">
        <v>4</v>
      </c>
      <c r="D45" t="s">
        <v>153</v>
      </c>
      <c r="E45" t="s">
        <v>1522</v>
      </c>
      <c r="F45" t="s">
        <v>33</v>
      </c>
      <c r="G45" t="s">
        <v>1517</v>
      </c>
      <c r="H45">
        <v>200</v>
      </c>
      <c r="I45" t="s">
        <v>476</v>
      </c>
      <c r="J45" t="s">
        <v>47</v>
      </c>
      <c r="K45" t="s">
        <v>160</v>
      </c>
      <c r="L45">
        <v>0</v>
      </c>
      <c r="M45" t="s">
        <v>155</v>
      </c>
      <c r="N45" t="s">
        <v>1523</v>
      </c>
    </row>
    <row r="46" spans="1:15" x14ac:dyDescent="0.35">
      <c r="A46" t="s">
        <v>1382</v>
      </c>
      <c r="B46" s="12" t="s">
        <v>1524</v>
      </c>
      <c r="C46">
        <v>8</v>
      </c>
      <c r="D46" t="s">
        <v>451</v>
      </c>
      <c r="E46" t="s">
        <v>1525</v>
      </c>
      <c r="F46" t="s">
        <v>1526</v>
      </c>
      <c r="G46" t="s">
        <v>1527</v>
      </c>
      <c r="H46">
        <v>60</v>
      </c>
      <c r="I46">
        <v>22</v>
      </c>
      <c r="J46" t="s">
        <v>47</v>
      </c>
      <c r="K46" t="s">
        <v>327</v>
      </c>
      <c r="L46">
        <v>0</v>
      </c>
      <c r="M46" t="s">
        <v>32</v>
      </c>
      <c r="N46" t="s">
        <v>32</v>
      </c>
    </row>
    <row r="47" spans="1:15" x14ac:dyDescent="0.35">
      <c r="A47" t="s">
        <v>1382</v>
      </c>
      <c r="B47" s="12" t="s">
        <v>1528</v>
      </c>
      <c r="C47">
        <v>2</v>
      </c>
      <c r="D47" t="s">
        <v>153</v>
      </c>
      <c r="E47" t="s">
        <v>1529</v>
      </c>
      <c r="F47" t="s">
        <v>33</v>
      </c>
      <c r="G47" t="s">
        <v>1527</v>
      </c>
      <c r="H47">
        <v>1500</v>
      </c>
      <c r="I47" t="s">
        <v>476</v>
      </c>
      <c r="J47" t="s">
        <v>47</v>
      </c>
      <c r="K47" t="s">
        <v>160</v>
      </c>
      <c r="L47">
        <v>0</v>
      </c>
      <c r="M47" t="s">
        <v>1403</v>
      </c>
      <c r="N47" t="s">
        <v>1530</v>
      </c>
    </row>
    <row r="48" spans="1:15" x14ac:dyDescent="0.35">
      <c r="A48" t="s">
        <v>1382</v>
      </c>
      <c r="B48" s="12" t="s">
        <v>1528</v>
      </c>
      <c r="C48">
        <v>2</v>
      </c>
      <c r="D48" t="s">
        <v>160</v>
      </c>
      <c r="E48" t="s">
        <v>1531</v>
      </c>
      <c r="F48" t="s">
        <v>1441</v>
      </c>
      <c r="G48" t="s">
        <v>1442</v>
      </c>
      <c r="H48">
        <v>10000</v>
      </c>
      <c r="I48" t="s">
        <v>476</v>
      </c>
      <c r="J48" t="s">
        <v>40</v>
      </c>
      <c r="K48" t="s">
        <v>160</v>
      </c>
      <c r="L48">
        <v>0</v>
      </c>
      <c r="M48" t="s">
        <v>1532</v>
      </c>
      <c r="N48" t="s">
        <v>1533</v>
      </c>
    </row>
    <row r="49" spans="1:14" x14ac:dyDescent="0.35">
      <c r="A49" t="s">
        <v>1382</v>
      </c>
      <c r="B49" s="12" t="s">
        <v>1534</v>
      </c>
      <c r="C49">
        <v>8</v>
      </c>
      <c r="D49" t="s">
        <v>37</v>
      </c>
      <c r="E49" t="s">
        <v>1535</v>
      </c>
      <c r="F49" t="s">
        <v>1447</v>
      </c>
      <c r="G49" t="s">
        <v>1517</v>
      </c>
      <c r="H49">
        <v>30</v>
      </c>
      <c r="I49">
        <v>1</v>
      </c>
      <c r="J49" t="s">
        <v>82</v>
      </c>
      <c r="K49" t="s">
        <v>292</v>
      </c>
      <c r="L49">
        <v>0</v>
      </c>
      <c r="M49" t="s">
        <v>32</v>
      </c>
      <c r="N49" t="s">
        <v>1536</v>
      </c>
    </row>
    <row r="50" spans="1:14" x14ac:dyDescent="0.35">
      <c r="A50" t="s">
        <v>1382</v>
      </c>
      <c r="B50" s="12" t="s">
        <v>1537</v>
      </c>
      <c r="C50">
        <v>8</v>
      </c>
      <c r="D50" t="s">
        <v>153</v>
      </c>
      <c r="E50" t="s">
        <v>1538</v>
      </c>
      <c r="F50" t="s">
        <v>33</v>
      </c>
      <c r="G50" t="s">
        <v>1517</v>
      </c>
      <c r="H50">
        <v>600</v>
      </c>
      <c r="I50">
        <v>0</v>
      </c>
      <c r="J50" t="s">
        <v>47</v>
      </c>
      <c r="K50" t="s">
        <v>160</v>
      </c>
      <c r="L50">
        <v>0</v>
      </c>
      <c r="M50" t="s">
        <v>390</v>
      </c>
      <c r="N50" t="s">
        <v>1539</v>
      </c>
    </row>
    <row r="51" spans="1:14" x14ac:dyDescent="0.35">
      <c r="A51" t="s">
        <v>1382</v>
      </c>
      <c r="B51" s="12" t="s">
        <v>1540</v>
      </c>
      <c r="C51">
        <v>8</v>
      </c>
      <c r="D51" t="s">
        <v>451</v>
      </c>
      <c r="E51" t="s">
        <v>1541</v>
      </c>
      <c r="F51" t="s">
        <v>1542</v>
      </c>
      <c r="G51" t="s">
        <v>1527</v>
      </c>
      <c r="H51">
        <v>50</v>
      </c>
      <c r="I51">
        <v>22</v>
      </c>
      <c r="J51" t="s">
        <v>47</v>
      </c>
      <c r="K51" t="s">
        <v>141</v>
      </c>
      <c r="L51">
        <v>0</v>
      </c>
      <c r="M51" t="s">
        <v>32</v>
      </c>
      <c r="N51" t="s">
        <v>1536</v>
      </c>
    </row>
    <row r="52" spans="1:14" x14ac:dyDescent="0.35">
      <c r="A52" t="s">
        <v>1382</v>
      </c>
      <c r="B52" s="12" t="s">
        <v>1543</v>
      </c>
      <c r="C52">
        <v>4</v>
      </c>
      <c r="D52" t="s">
        <v>153</v>
      </c>
      <c r="E52" t="s">
        <v>1544</v>
      </c>
      <c r="F52" t="s">
        <v>33</v>
      </c>
      <c r="G52" t="s">
        <v>1527</v>
      </c>
      <c r="H52">
        <v>270</v>
      </c>
      <c r="I52" t="s">
        <v>476</v>
      </c>
      <c r="J52" t="s">
        <v>47</v>
      </c>
      <c r="K52" t="s">
        <v>160</v>
      </c>
      <c r="L52">
        <v>0</v>
      </c>
      <c r="M52" t="s">
        <v>390</v>
      </c>
      <c r="N52" t="s">
        <v>1545</v>
      </c>
    </row>
    <row r="53" spans="1:14" x14ac:dyDescent="0.35">
      <c r="A53" t="s">
        <v>1382</v>
      </c>
      <c r="B53" s="12" t="s">
        <v>1546</v>
      </c>
      <c r="C53">
        <v>8</v>
      </c>
      <c r="D53" t="s">
        <v>451</v>
      </c>
      <c r="E53" t="s">
        <v>1547</v>
      </c>
      <c r="F53" t="s">
        <v>1548</v>
      </c>
      <c r="G53" t="s">
        <v>1473</v>
      </c>
      <c r="H53">
        <v>30</v>
      </c>
      <c r="I53">
        <v>6</v>
      </c>
      <c r="J53" t="s">
        <v>40</v>
      </c>
      <c r="K53" t="s">
        <v>218</v>
      </c>
      <c r="L53">
        <v>0</v>
      </c>
      <c r="M53" t="s">
        <v>32</v>
      </c>
      <c r="N53" t="s">
        <v>1536</v>
      </c>
    </row>
    <row r="54" spans="1:14" x14ac:dyDescent="0.35">
      <c r="A54" t="s">
        <v>1382</v>
      </c>
      <c r="B54" s="12" t="s">
        <v>1549</v>
      </c>
      <c r="C54">
        <v>4</v>
      </c>
      <c r="D54" t="s">
        <v>153</v>
      </c>
      <c r="E54" t="s">
        <v>1550</v>
      </c>
      <c r="F54" t="s">
        <v>33</v>
      </c>
      <c r="G54" t="s">
        <v>1473</v>
      </c>
      <c r="H54">
        <v>1500</v>
      </c>
      <c r="I54" t="s">
        <v>476</v>
      </c>
      <c r="J54" t="s">
        <v>47</v>
      </c>
      <c r="K54" t="s">
        <v>160</v>
      </c>
      <c r="L54">
        <v>0</v>
      </c>
      <c r="M54" t="s">
        <v>1551</v>
      </c>
      <c r="N54" t="s">
        <v>1552</v>
      </c>
    </row>
    <row r="55" spans="1:14" x14ac:dyDescent="0.35">
      <c r="A55" t="s">
        <v>1382</v>
      </c>
      <c r="B55" s="12" t="s">
        <v>1553</v>
      </c>
      <c r="C55">
        <v>8</v>
      </c>
      <c r="D55" t="s">
        <v>451</v>
      </c>
      <c r="E55" t="s">
        <v>1554</v>
      </c>
      <c r="F55" t="s">
        <v>1555</v>
      </c>
      <c r="G55" t="s">
        <v>1556</v>
      </c>
      <c r="H55">
        <v>100</v>
      </c>
      <c r="I55">
        <v>30</v>
      </c>
      <c r="J55" t="s">
        <v>47</v>
      </c>
      <c r="K55" t="s">
        <v>271</v>
      </c>
      <c r="L55">
        <v>0</v>
      </c>
      <c r="M55" t="s">
        <v>32</v>
      </c>
      <c r="N55" t="s">
        <v>1536</v>
      </c>
    </row>
    <row r="56" spans="1:14" x14ac:dyDescent="0.35">
      <c r="A56" t="s">
        <v>1382</v>
      </c>
      <c r="B56" s="12" t="s">
        <v>1557</v>
      </c>
      <c r="C56">
        <v>4</v>
      </c>
      <c r="D56" t="s">
        <v>153</v>
      </c>
      <c r="E56" t="s">
        <v>1558</v>
      </c>
      <c r="F56" t="s">
        <v>33</v>
      </c>
      <c r="G56" t="s">
        <v>1559</v>
      </c>
      <c r="H56">
        <v>50</v>
      </c>
      <c r="I56">
        <v>22</v>
      </c>
      <c r="J56" t="s">
        <v>47</v>
      </c>
      <c r="K56" t="s">
        <v>271</v>
      </c>
      <c r="L56">
        <v>0</v>
      </c>
      <c r="M56" t="s">
        <v>390</v>
      </c>
      <c r="N56" t="s">
        <v>1560</v>
      </c>
    </row>
    <row r="57" spans="1:14" x14ac:dyDescent="0.35">
      <c r="A57" t="s">
        <v>1382</v>
      </c>
      <c r="B57" s="12" t="s">
        <v>1561</v>
      </c>
      <c r="C57">
        <v>8</v>
      </c>
      <c r="D57" t="s">
        <v>37</v>
      </c>
      <c r="E57" t="s">
        <v>1562</v>
      </c>
      <c r="F57" t="s">
        <v>1011</v>
      </c>
      <c r="G57" t="s">
        <v>1563</v>
      </c>
      <c r="H57">
        <v>2000</v>
      </c>
      <c r="I57" t="s">
        <v>476</v>
      </c>
      <c r="J57" t="s">
        <v>47</v>
      </c>
      <c r="K57" t="s">
        <v>528</v>
      </c>
      <c r="L57">
        <v>0</v>
      </c>
      <c r="M57" t="s">
        <v>32</v>
      </c>
      <c r="N57" t="s">
        <v>1391</v>
      </c>
    </row>
    <row r="58" spans="1:14" x14ac:dyDescent="0.35">
      <c r="A58" t="s">
        <v>1382</v>
      </c>
      <c r="B58" s="12" t="s">
        <v>1564</v>
      </c>
      <c r="C58">
        <v>4</v>
      </c>
      <c r="D58" t="s">
        <v>28</v>
      </c>
      <c r="E58" t="s">
        <v>1565</v>
      </c>
      <c r="F58" t="s">
        <v>33</v>
      </c>
      <c r="G58" t="s">
        <v>1563</v>
      </c>
      <c r="H58">
        <v>1000</v>
      </c>
      <c r="I58" t="s">
        <v>476</v>
      </c>
      <c r="J58" t="s">
        <v>47</v>
      </c>
      <c r="K58" t="s">
        <v>160</v>
      </c>
      <c r="L58">
        <v>0</v>
      </c>
      <c r="M58" t="s">
        <v>1407</v>
      </c>
      <c r="N58" t="s">
        <v>1566</v>
      </c>
    </row>
    <row r="59" spans="1:14" x14ac:dyDescent="0.35">
      <c r="A59" t="s">
        <v>1382</v>
      </c>
      <c r="B59" s="12" t="s">
        <v>1564</v>
      </c>
      <c r="C59">
        <v>4</v>
      </c>
      <c r="D59" t="s">
        <v>153</v>
      </c>
      <c r="E59" t="s">
        <v>1567</v>
      </c>
      <c r="F59" t="s">
        <v>33</v>
      </c>
      <c r="G59" t="s">
        <v>1563</v>
      </c>
      <c r="H59">
        <v>1500</v>
      </c>
      <c r="I59" t="s">
        <v>476</v>
      </c>
      <c r="J59" t="s">
        <v>47</v>
      </c>
      <c r="K59" t="s">
        <v>160</v>
      </c>
      <c r="L59">
        <v>0</v>
      </c>
      <c r="M59" t="s">
        <v>1403</v>
      </c>
      <c r="N59" t="s">
        <v>1568</v>
      </c>
    </row>
    <row r="60" spans="1:14" x14ac:dyDescent="0.35">
      <c r="A60" t="s">
        <v>1382</v>
      </c>
      <c r="B60" s="12">
        <v>45200</v>
      </c>
      <c r="C60">
        <v>8</v>
      </c>
      <c r="D60" t="s">
        <v>114</v>
      </c>
      <c r="E60" t="s">
        <v>1569</v>
      </c>
      <c r="F60" t="s">
        <v>1570</v>
      </c>
      <c r="G60" t="s">
        <v>1571</v>
      </c>
      <c r="H60">
        <v>300</v>
      </c>
      <c r="I60" t="s">
        <v>476</v>
      </c>
      <c r="J60" t="s">
        <v>40</v>
      </c>
      <c r="K60" t="s">
        <v>292</v>
      </c>
      <c r="L60">
        <v>300</v>
      </c>
      <c r="M60" t="s">
        <v>1407</v>
      </c>
      <c r="N60" t="s">
        <v>1572</v>
      </c>
    </row>
    <row r="61" spans="1:14" x14ac:dyDescent="0.35">
      <c r="A61" t="s">
        <v>1382</v>
      </c>
      <c r="B61" s="12">
        <v>45292</v>
      </c>
      <c r="C61">
        <v>8</v>
      </c>
      <c r="D61" t="s">
        <v>114</v>
      </c>
      <c r="E61" t="s">
        <v>1573</v>
      </c>
      <c r="F61" t="s">
        <v>1570</v>
      </c>
      <c r="G61" t="s">
        <v>1571</v>
      </c>
      <c r="H61">
        <v>300</v>
      </c>
      <c r="I61" t="s">
        <v>476</v>
      </c>
      <c r="J61" t="s">
        <v>40</v>
      </c>
      <c r="K61" t="s">
        <v>292</v>
      </c>
      <c r="L61">
        <v>300</v>
      </c>
      <c r="M61" t="s">
        <v>1407</v>
      </c>
      <c r="N61" t="s">
        <v>1574</v>
      </c>
    </row>
    <row r="62" spans="1:14" x14ac:dyDescent="0.35">
      <c r="B62" s="12" t="s">
        <v>132</v>
      </c>
      <c r="C62">
        <v>312</v>
      </c>
      <c r="D62">
        <v>0</v>
      </c>
      <c r="E62">
        <v>0</v>
      </c>
      <c r="F62">
        <v>0</v>
      </c>
      <c r="G62">
        <v>0</v>
      </c>
      <c r="H62">
        <v>602980</v>
      </c>
      <c r="I62">
        <v>233</v>
      </c>
      <c r="J62">
        <v>0</v>
      </c>
      <c r="K62">
        <v>0</v>
      </c>
      <c r="L62">
        <v>605</v>
      </c>
      <c r="M62">
        <v>0</v>
      </c>
      <c r="N62">
        <v>0</v>
      </c>
    </row>
    <row r="63" spans="1:14" x14ac:dyDescent="0.35"/>
    <row r="64" spans="1:1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sheetData>
  <pageMargins left="0.7" right="0.7" top="0.78740157499999996" bottom="0.78740157499999996"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FB2D-0DBC-41B9-8D47-7D7036ED6954}">
  <dimension ref="A1:Z986"/>
  <sheetViews>
    <sheetView topLeftCell="A10" workbookViewId="0">
      <selection activeCell="B30" sqref="B30"/>
    </sheetView>
  </sheetViews>
  <sheetFormatPr baseColWidth="10" defaultRowHeight="14.4" x14ac:dyDescent="0.35"/>
  <cols>
    <col min="1" max="1" width="19" bestFit="1" customWidth="1"/>
    <col min="2" max="2" width="35.109375" bestFit="1" customWidth="1"/>
    <col min="3" max="3" width="38.88671875" bestFit="1" customWidth="1"/>
    <col min="4" max="5" width="80.77734375" bestFit="1" customWidth="1"/>
    <col min="6" max="6" width="50.6640625" bestFit="1" customWidth="1"/>
    <col min="7" max="7" width="80.77734375" bestFit="1" customWidth="1"/>
    <col min="8" max="8" width="27.77734375" bestFit="1" customWidth="1"/>
    <col min="9" max="9" width="80.77734375" bestFit="1" customWidth="1"/>
    <col min="10" max="10" width="43.5546875" bestFit="1" customWidth="1"/>
    <col min="11" max="11" width="80.77734375" bestFit="1" customWidth="1"/>
    <col min="12" max="12" width="31.88671875" bestFit="1" customWidth="1"/>
    <col min="13" max="13" width="36.33203125" bestFit="1" customWidth="1"/>
    <col min="14" max="14" width="30.44140625" bestFit="1" customWidth="1"/>
    <col min="15" max="26" width="12.77734375" bestFit="1" customWidth="1"/>
  </cols>
  <sheetData>
    <row r="1" spans="1:26"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row>
    <row r="2" spans="1:26" x14ac:dyDescent="0.35">
      <c r="A2" t="s">
        <v>26</v>
      </c>
      <c r="B2" s="12" t="s">
        <v>27</v>
      </c>
      <c r="D2" t="s">
        <v>28</v>
      </c>
      <c r="E2" t="s">
        <v>29</v>
      </c>
      <c r="F2" t="s">
        <v>30</v>
      </c>
      <c r="G2" t="s">
        <v>31</v>
      </c>
      <c r="H2">
        <v>2000</v>
      </c>
      <c r="I2" t="s">
        <v>32</v>
      </c>
      <c r="J2" t="s">
        <v>33</v>
      </c>
      <c r="K2" t="s">
        <v>34</v>
      </c>
      <c r="M2">
        <v>250</v>
      </c>
      <c r="N2" t="s">
        <v>35</v>
      </c>
    </row>
    <row r="3" spans="1:26" x14ac:dyDescent="0.35">
      <c r="A3" t="s">
        <v>26</v>
      </c>
      <c r="B3" s="12" t="s">
        <v>36</v>
      </c>
      <c r="D3" t="s">
        <v>37</v>
      </c>
      <c r="E3" t="s">
        <v>38</v>
      </c>
      <c r="F3" t="s">
        <v>30</v>
      </c>
      <c r="G3" t="s">
        <v>39</v>
      </c>
      <c r="H3">
        <v>150</v>
      </c>
      <c r="J3" t="s">
        <v>40</v>
      </c>
      <c r="K3" t="s">
        <v>41</v>
      </c>
    </row>
    <row r="4" spans="1:26" x14ac:dyDescent="0.35">
      <c r="A4" t="s">
        <v>26</v>
      </c>
      <c r="B4" s="12" t="s">
        <v>42</v>
      </c>
      <c r="C4">
        <v>0.5</v>
      </c>
      <c r="D4" t="s">
        <v>37</v>
      </c>
      <c r="E4" t="s">
        <v>43</v>
      </c>
      <c r="F4" t="s">
        <v>44</v>
      </c>
      <c r="G4" t="s">
        <v>45</v>
      </c>
      <c r="H4">
        <v>35</v>
      </c>
      <c r="I4" t="s">
        <v>46</v>
      </c>
      <c r="J4" t="s">
        <v>47</v>
      </c>
      <c r="K4" t="s">
        <v>48</v>
      </c>
      <c r="N4" t="s">
        <v>49</v>
      </c>
    </row>
    <row r="5" spans="1:26" x14ac:dyDescent="0.35">
      <c r="A5" t="s">
        <v>26</v>
      </c>
      <c r="B5" s="12" t="s">
        <v>50</v>
      </c>
      <c r="C5">
        <v>0.5</v>
      </c>
      <c r="D5" t="s">
        <v>37</v>
      </c>
      <c r="E5" t="s">
        <v>51</v>
      </c>
      <c r="F5" t="s">
        <v>30</v>
      </c>
      <c r="G5" t="s">
        <v>45</v>
      </c>
      <c r="H5">
        <v>72</v>
      </c>
      <c r="I5" t="s">
        <v>52</v>
      </c>
      <c r="J5" t="s">
        <v>53</v>
      </c>
      <c r="K5" t="s">
        <v>54</v>
      </c>
      <c r="N5" t="s">
        <v>55</v>
      </c>
    </row>
    <row r="6" spans="1:26" x14ac:dyDescent="0.35">
      <c r="A6" t="s">
        <v>26</v>
      </c>
      <c r="B6" s="12" t="s">
        <v>56</v>
      </c>
      <c r="C6">
        <v>0.5</v>
      </c>
      <c r="D6" t="s">
        <v>37</v>
      </c>
      <c r="E6" t="s">
        <v>57</v>
      </c>
      <c r="F6" t="s">
        <v>58</v>
      </c>
      <c r="G6" t="s">
        <v>59</v>
      </c>
      <c r="H6">
        <v>150</v>
      </c>
      <c r="I6" t="s">
        <v>60</v>
      </c>
      <c r="J6" t="s">
        <v>47</v>
      </c>
      <c r="K6" t="s">
        <v>61</v>
      </c>
      <c r="N6" t="s">
        <v>49</v>
      </c>
    </row>
    <row r="7" spans="1:26" x14ac:dyDescent="0.35">
      <c r="A7" t="s">
        <v>26</v>
      </c>
      <c r="B7" s="12" t="s">
        <v>62</v>
      </c>
      <c r="D7" t="s">
        <v>28</v>
      </c>
      <c r="E7" t="s">
        <v>63</v>
      </c>
      <c r="F7" t="s">
        <v>30</v>
      </c>
      <c r="G7" t="s">
        <v>31</v>
      </c>
      <c r="H7">
        <v>2000</v>
      </c>
      <c r="I7" t="s">
        <v>32</v>
      </c>
      <c r="J7" t="s">
        <v>33</v>
      </c>
      <c r="K7" t="s">
        <v>64</v>
      </c>
      <c r="M7">
        <v>200</v>
      </c>
      <c r="N7" t="s">
        <v>55</v>
      </c>
    </row>
    <row r="8" spans="1:26" x14ac:dyDescent="0.35">
      <c r="A8" t="s">
        <v>26</v>
      </c>
      <c r="B8" s="12" t="s">
        <v>65</v>
      </c>
      <c r="C8">
        <v>0.25</v>
      </c>
      <c r="D8" t="s">
        <v>37</v>
      </c>
      <c r="E8" t="s">
        <v>66</v>
      </c>
      <c r="F8" t="s">
        <v>30</v>
      </c>
      <c r="G8" t="s">
        <v>67</v>
      </c>
      <c r="J8" t="s">
        <v>40</v>
      </c>
      <c r="K8" t="s">
        <v>68</v>
      </c>
      <c r="N8" t="s">
        <v>69</v>
      </c>
    </row>
    <row r="9" spans="1:26" x14ac:dyDescent="0.35">
      <c r="A9" t="s">
        <v>26</v>
      </c>
      <c r="B9" s="12" t="s">
        <v>70</v>
      </c>
      <c r="C9">
        <v>0.25</v>
      </c>
      <c r="D9" t="s">
        <v>37</v>
      </c>
      <c r="E9" t="s">
        <v>71</v>
      </c>
      <c r="F9" t="s">
        <v>30</v>
      </c>
      <c r="G9" t="s">
        <v>45</v>
      </c>
      <c r="H9">
        <v>16</v>
      </c>
      <c r="I9" t="s">
        <v>72</v>
      </c>
      <c r="J9" t="s">
        <v>73</v>
      </c>
      <c r="K9" t="s">
        <v>54</v>
      </c>
      <c r="N9" t="s">
        <v>49</v>
      </c>
    </row>
    <row r="10" spans="1:26" x14ac:dyDescent="0.35">
      <c r="A10" t="s">
        <v>26</v>
      </c>
      <c r="B10" s="12" t="s">
        <v>74</v>
      </c>
      <c r="C10">
        <v>0.25</v>
      </c>
      <c r="D10" t="s">
        <v>37</v>
      </c>
      <c r="E10" t="s">
        <v>75</v>
      </c>
      <c r="F10" t="s">
        <v>76</v>
      </c>
      <c r="G10" t="s">
        <v>45</v>
      </c>
      <c r="H10">
        <v>18</v>
      </c>
      <c r="I10" t="s">
        <v>77</v>
      </c>
      <c r="J10" t="s">
        <v>73</v>
      </c>
      <c r="K10" t="s">
        <v>54</v>
      </c>
      <c r="N10" t="s">
        <v>49</v>
      </c>
    </row>
    <row r="11" spans="1:26" x14ac:dyDescent="0.35">
      <c r="A11" t="s">
        <v>26</v>
      </c>
      <c r="B11" s="12" t="s">
        <v>78</v>
      </c>
      <c r="C11">
        <v>0.5</v>
      </c>
      <c r="D11" t="s">
        <v>37</v>
      </c>
      <c r="E11" t="s">
        <v>79</v>
      </c>
      <c r="F11" t="s">
        <v>80</v>
      </c>
      <c r="G11" t="s">
        <v>39</v>
      </c>
      <c r="H11">
        <v>120</v>
      </c>
      <c r="I11" t="s">
        <v>81</v>
      </c>
      <c r="J11" t="s">
        <v>82</v>
      </c>
      <c r="K11" t="s">
        <v>83</v>
      </c>
      <c r="N11" t="s">
        <v>49</v>
      </c>
    </row>
    <row r="12" spans="1:26" x14ac:dyDescent="0.35">
      <c r="A12" t="s">
        <v>26</v>
      </c>
      <c r="B12" s="12" t="s">
        <v>84</v>
      </c>
      <c r="C12">
        <v>0.25</v>
      </c>
      <c r="D12" t="s">
        <v>37</v>
      </c>
      <c r="E12" t="s">
        <v>85</v>
      </c>
      <c r="F12" t="s">
        <v>30</v>
      </c>
      <c r="G12" t="s">
        <v>45</v>
      </c>
      <c r="H12">
        <v>18</v>
      </c>
      <c r="I12" t="s">
        <v>86</v>
      </c>
      <c r="J12" t="s">
        <v>47</v>
      </c>
      <c r="K12" t="s">
        <v>87</v>
      </c>
      <c r="N12" t="s">
        <v>49</v>
      </c>
    </row>
    <row r="13" spans="1:26" x14ac:dyDescent="0.35">
      <c r="A13" t="s">
        <v>26</v>
      </c>
      <c r="B13" s="12" t="s">
        <v>88</v>
      </c>
      <c r="C13">
        <v>0.5</v>
      </c>
      <c r="D13" t="s">
        <v>37</v>
      </c>
      <c r="E13" t="s">
        <v>89</v>
      </c>
      <c r="F13" t="s">
        <v>90</v>
      </c>
      <c r="G13" t="s">
        <v>59</v>
      </c>
      <c r="H13">
        <v>200</v>
      </c>
      <c r="I13" t="s">
        <v>91</v>
      </c>
      <c r="J13" t="s">
        <v>73</v>
      </c>
      <c r="K13" t="s">
        <v>61</v>
      </c>
      <c r="N13" t="s">
        <v>49</v>
      </c>
    </row>
    <row r="14" spans="1:26" x14ac:dyDescent="0.35">
      <c r="A14" t="s">
        <v>26</v>
      </c>
      <c r="B14" s="12"/>
      <c r="C14">
        <v>0.25</v>
      </c>
      <c r="D14" t="s">
        <v>37</v>
      </c>
      <c r="E14" t="s">
        <v>66</v>
      </c>
      <c r="F14" t="s">
        <v>30</v>
      </c>
      <c r="G14" t="s">
        <v>92</v>
      </c>
      <c r="J14" t="s">
        <v>40</v>
      </c>
      <c r="K14" t="s">
        <v>68</v>
      </c>
      <c r="N14" t="s">
        <v>69</v>
      </c>
    </row>
    <row r="15" spans="1:26" x14ac:dyDescent="0.35">
      <c r="A15" t="s">
        <v>26</v>
      </c>
      <c r="B15" s="12" t="s">
        <v>93</v>
      </c>
      <c r="C15">
        <v>0.25</v>
      </c>
      <c r="D15" t="s">
        <v>37</v>
      </c>
      <c r="E15" t="s">
        <v>94</v>
      </c>
      <c r="F15" t="s">
        <v>95</v>
      </c>
      <c r="G15" t="s">
        <v>96</v>
      </c>
      <c r="H15">
        <v>36</v>
      </c>
      <c r="I15" t="s">
        <v>97</v>
      </c>
      <c r="J15" t="s">
        <v>73</v>
      </c>
      <c r="K15" t="s">
        <v>48</v>
      </c>
      <c r="N15" t="s">
        <v>98</v>
      </c>
    </row>
    <row r="16" spans="1:26" x14ac:dyDescent="0.35">
      <c r="A16" t="s">
        <v>26</v>
      </c>
      <c r="B16" s="12" t="s">
        <v>99</v>
      </c>
      <c r="C16">
        <v>1</v>
      </c>
      <c r="D16" t="s">
        <v>37</v>
      </c>
      <c r="E16" t="s">
        <v>100</v>
      </c>
      <c r="F16" t="s">
        <v>30</v>
      </c>
      <c r="G16" t="s">
        <v>39</v>
      </c>
      <c r="H16">
        <v>150</v>
      </c>
      <c r="I16" t="s">
        <v>101</v>
      </c>
      <c r="J16" t="s">
        <v>40</v>
      </c>
      <c r="K16" t="s">
        <v>102</v>
      </c>
      <c r="N16" t="s">
        <v>103</v>
      </c>
    </row>
    <row r="17" spans="1:14" x14ac:dyDescent="0.35">
      <c r="A17" t="s">
        <v>26</v>
      </c>
      <c r="B17" s="12" t="s">
        <v>104</v>
      </c>
      <c r="C17">
        <v>0.25</v>
      </c>
      <c r="D17" t="s">
        <v>37</v>
      </c>
      <c r="E17" t="s">
        <v>105</v>
      </c>
      <c r="F17" t="s">
        <v>30</v>
      </c>
      <c r="G17" t="s">
        <v>39</v>
      </c>
      <c r="H17">
        <v>120</v>
      </c>
      <c r="I17" t="s">
        <v>106</v>
      </c>
      <c r="J17" t="s">
        <v>47</v>
      </c>
      <c r="K17" t="s">
        <v>107</v>
      </c>
      <c r="N17" t="s">
        <v>103</v>
      </c>
    </row>
    <row r="18" spans="1:14" x14ac:dyDescent="0.35">
      <c r="A18" t="s">
        <v>26</v>
      </c>
      <c r="B18" s="12" t="s">
        <v>108</v>
      </c>
      <c r="C18">
        <v>2</v>
      </c>
      <c r="D18" t="s">
        <v>37</v>
      </c>
      <c r="E18" t="s">
        <v>109</v>
      </c>
      <c r="F18" t="s">
        <v>30</v>
      </c>
      <c r="G18" t="s">
        <v>110</v>
      </c>
      <c r="H18">
        <v>60</v>
      </c>
      <c r="I18" t="s">
        <v>111</v>
      </c>
      <c r="J18" t="s">
        <v>53</v>
      </c>
      <c r="K18" t="s">
        <v>112</v>
      </c>
      <c r="N18" t="s">
        <v>98</v>
      </c>
    </row>
    <row r="19" spans="1:14" x14ac:dyDescent="0.35">
      <c r="A19" t="s">
        <v>26</v>
      </c>
      <c r="B19" s="12" t="s">
        <v>113</v>
      </c>
      <c r="D19" t="s">
        <v>114</v>
      </c>
      <c r="E19" t="s">
        <v>115</v>
      </c>
      <c r="F19" t="s">
        <v>116</v>
      </c>
      <c r="G19" t="s">
        <v>117</v>
      </c>
      <c r="H19">
        <v>350</v>
      </c>
      <c r="I19" t="s">
        <v>118</v>
      </c>
      <c r="J19" t="s">
        <v>33</v>
      </c>
      <c r="K19" t="s">
        <v>119</v>
      </c>
      <c r="N19" t="s">
        <v>120</v>
      </c>
    </row>
    <row r="20" spans="1:14" x14ac:dyDescent="0.35">
      <c r="A20" t="s">
        <v>26</v>
      </c>
      <c r="B20" s="12">
        <v>44470</v>
      </c>
      <c r="D20" t="s">
        <v>114</v>
      </c>
      <c r="E20" t="s">
        <v>121</v>
      </c>
      <c r="F20" t="s">
        <v>122</v>
      </c>
      <c r="G20" t="s">
        <v>117</v>
      </c>
      <c r="H20">
        <v>2000</v>
      </c>
      <c r="I20" t="s">
        <v>32</v>
      </c>
      <c r="J20" t="s">
        <v>33</v>
      </c>
      <c r="K20" t="s">
        <v>123</v>
      </c>
      <c r="N20" t="s">
        <v>120</v>
      </c>
    </row>
    <row r="21" spans="1:14" x14ac:dyDescent="0.35">
      <c r="A21" t="s">
        <v>26</v>
      </c>
      <c r="B21" s="12">
        <v>44501</v>
      </c>
      <c r="D21" t="s">
        <v>114</v>
      </c>
      <c r="E21" t="s">
        <v>124</v>
      </c>
      <c r="F21" t="s">
        <v>125</v>
      </c>
      <c r="G21" t="s">
        <v>117</v>
      </c>
      <c r="H21">
        <v>350</v>
      </c>
      <c r="I21" t="s">
        <v>118</v>
      </c>
      <c r="J21" t="s">
        <v>33</v>
      </c>
      <c r="K21" t="s">
        <v>119</v>
      </c>
      <c r="N21" t="s">
        <v>120</v>
      </c>
    </row>
    <row r="22" spans="1:14" x14ac:dyDescent="0.35">
      <c r="A22" t="s">
        <v>26</v>
      </c>
      <c r="B22" s="12">
        <v>44531</v>
      </c>
      <c r="D22" t="s">
        <v>114</v>
      </c>
      <c r="E22" t="s">
        <v>126</v>
      </c>
      <c r="F22" t="s">
        <v>127</v>
      </c>
      <c r="G22" t="s">
        <v>117</v>
      </c>
      <c r="H22">
        <v>2000</v>
      </c>
      <c r="I22" t="s">
        <v>32</v>
      </c>
      <c r="J22" t="s">
        <v>33</v>
      </c>
      <c r="K22" t="s">
        <v>128</v>
      </c>
      <c r="N22" t="s">
        <v>120</v>
      </c>
    </row>
    <row r="23" spans="1:14" x14ac:dyDescent="0.35">
      <c r="A23" t="s">
        <v>26</v>
      </c>
      <c r="B23" s="12" t="s">
        <v>129</v>
      </c>
      <c r="D23" t="s">
        <v>114</v>
      </c>
      <c r="E23" t="s">
        <v>121</v>
      </c>
      <c r="F23" t="s">
        <v>122</v>
      </c>
      <c r="G23" t="s">
        <v>117</v>
      </c>
      <c r="H23">
        <v>2000</v>
      </c>
      <c r="I23" t="s">
        <v>32</v>
      </c>
      <c r="J23" t="s">
        <v>33</v>
      </c>
      <c r="K23" t="s">
        <v>128</v>
      </c>
      <c r="N23" t="s">
        <v>120</v>
      </c>
    </row>
    <row r="24" spans="1:14" x14ac:dyDescent="0.35">
      <c r="A24" t="s">
        <v>26</v>
      </c>
      <c r="B24" s="12">
        <v>44652</v>
      </c>
      <c r="D24" t="s">
        <v>114</v>
      </c>
      <c r="E24" t="s">
        <v>121</v>
      </c>
      <c r="F24" t="s">
        <v>125</v>
      </c>
      <c r="G24" t="s">
        <v>117</v>
      </c>
      <c r="H24">
        <v>350</v>
      </c>
      <c r="I24" t="s">
        <v>118</v>
      </c>
      <c r="J24" t="s">
        <v>33</v>
      </c>
      <c r="K24" t="s">
        <v>119</v>
      </c>
      <c r="N24" t="s">
        <v>120</v>
      </c>
    </row>
    <row r="25" spans="1:14" x14ac:dyDescent="0.35">
      <c r="A25" t="s">
        <v>26</v>
      </c>
      <c r="B25" s="12">
        <v>44713</v>
      </c>
      <c r="D25" t="s">
        <v>114</v>
      </c>
      <c r="E25" t="s">
        <v>121</v>
      </c>
      <c r="F25" t="s">
        <v>130</v>
      </c>
      <c r="G25" t="s">
        <v>117</v>
      </c>
      <c r="H25">
        <v>2000</v>
      </c>
      <c r="I25" t="s">
        <v>32</v>
      </c>
      <c r="J25" t="s">
        <v>33</v>
      </c>
      <c r="K25" t="s">
        <v>123</v>
      </c>
      <c r="N25" t="s">
        <v>120</v>
      </c>
    </row>
    <row r="26" spans="1:14" x14ac:dyDescent="0.35">
      <c r="A26" t="s">
        <v>26</v>
      </c>
      <c r="B26" s="12">
        <v>44713</v>
      </c>
      <c r="D26" t="s">
        <v>114</v>
      </c>
      <c r="E26" t="s">
        <v>121</v>
      </c>
      <c r="F26" t="s">
        <v>125</v>
      </c>
      <c r="G26" t="s">
        <v>117</v>
      </c>
      <c r="H26">
        <v>350</v>
      </c>
      <c r="I26" t="s">
        <v>118</v>
      </c>
      <c r="J26" t="s">
        <v>33</v>
      </c>
      <c r="K26" t="s">
        <v>119</v>
      </c>
      <c r="N26" t="s">
        <v>120</v>
      </c>
    </row>
    <row r="27" spans="1:14" x14ac:dyDescent="0.35">
      <c r="A27" t="s">
        <v>26</v>
      </c>
      <c r="B27" s="12" t="s">
        <v>131</v>
      </c>
      <c r="D27" t="s">
        <v>114</v>
      </c>
      <c r="E27" t="s">
        <v>121</v>
      </c>
      <c r="F27" t="s">
        <v>122</v>
      </c>
      <c r="G27" t="s">
        <v>117</v>
      </c>
      <c r="H27">
        <v>2000</v>
      </c>
    </row>
    <row r="28" spans="1:14" x14ac:dyDescent="0.35">
      <c r="A28" t="s">
        <v>26</v>
      </c>
      <c r="B28" s="12" t="s">
        <v>131</v>
      </c>
      <c r="D28" t="s">
        <v>114</v>
      </c>
      <c r="E28" t="s">
        <v>121</v>
      </c>
      <c r="F28" t="s">
        <v>116</v>
      </c>
      <c r="G28" t="s">
        <v>117</v>
      </c>
      <c r="H28">
        <v>350</v>
      </c>
      <c r="I28" t="s">
        <v>118</v>
      </c>
    </row>
    <row r="29" spans="1:14" x14ac:dyDescent="0.35">
      <c r="B29" s="12"/>
    </row>
    <row r="30" spans="1:14" x14ac:dyDescent="0.35">
      <c r="B30" s="12" t="s">
        <v>132</v>
      </c>
      <c r="C30">
        <v>7.25</v>
      </c>
      <c r="D30">
        <v>0</v>
      </c>
      <c r="E30">
        <v>0</v>
      </c>
      <c r="F30">
        <v>0</v>
      </c>
      <c r="G30">
        <v>0</v>
      </c>
      <c r="H30">
        <v>14745</v>
      </c>
      <c r="I30">
        <v>0</v>
      </c>
      <c r="J30">
        <v>0</v>
      </c>
      <c r="K30">
        <v>0</v>
      </c>
      <c r="L30">
        <v>0</v>
      </c>
      <c r="M30">
        <v>200</v>
      </c>
      <c r="N30">
        <v>0</v>
      </c>
    </row>
    <row r="31" spans="1:14" x14ac:dyDescent="0.35">
      <c r="B31" s="12"/>
    </row>
    <row r="32" spans="1:14" x14ac:dyDescent="0.35">
      <c r="B32" s="12"/>
    </row>
    <row r="33" spans="2:2" x14ac:dyDescent="0.35">
      <c r="B33" s="12"/>
    </row>
    <row r="34" spans="2:2" x14ac:dyDescent="0.35">
      <c r="B34" s="12"/>
    </row>
    <row r="35" spans="2:2" x14ac:dyDescent="0.35">
      <c r="B35" s="12"/>
    </row>
    <row r="36" spans="2:2" x14ac:dyDescent="0.35">
      <c r="B36" s="12"/>
    </row>
    <row r="37" spans="2:2" x14ac:dyDescent="0.35">
      <c r="B37" s="12"/>
    </row>
    <row r="38" spans="2:2" x14ac:dyDescent="0.35">
      <c r="B38" s="12"/>
    </row>
    <row r="39" spans="2:2" x14ac:dyDescent="0.35">
      <c r="B39" s="12"/>
    </row>
    <row r="40" spans="2:2" x14ac:dyDescent="0.35">
      <c r="B40" s="12"/>
    </row>
    <row r="41" spans="2:2" x14ac:dyDescent="0.35">
      <c r="B41" s="12"/>
    </row>
    <row r="42" spans="2:2" x14ac:dyDescent="0.35">
      <c r="B42" s="12"/>
    </row>
    <row r="43" spans="2:2" x14ac:dyDescent="0.35">
      <c r="B43" s="12"/>
    </row>
    <row r="44" spans="2:2" x14ac:dyDescent="0.35">
      <c r="B44" s="12"/>
    </row>
    <row r="45" spans="2:2" x14ac:dyDescent="0.35">
      <c r="B45" s="12"/>
    </row>
    <row r="46" spans="2:2" x14ac:dyDescent="0.35">
      <c r="B46" s="12"/>
    </row>
    <row r="47" spans="2:2" x14ac:dyDescent="0.35">
      <c r="B47" s="12"/>
    </row>
    <row r="48" spans="2:2" x14ac:dyDescent="0.35">
      <c r="B48" s="12"/>
    </row>
    <row r="49" spans="2:2" x14ac:dyDescent="0.35">
      <c r="B49" s="12"/>
    </row>
    <row r="50" spans="2:2" x14ac:dyDescent="0.35">
      <c r="B50" s="12"/>
    </row>
    <row r="51" spans="2:2" x14ac:dyDescent="0.35">
      <c r="B51" s="12"/>
    </row>
    <row r="52" spans="2:2" x14ac:dyDescent="0.35">
      <c r="B52" s="12"/>
    </row>
    <row r="53" spans="2:2" x14ac:dyDescent="0.35">
      <c r="B53" s="12"/>
    </row>
    <row r="54" spans="2:2" x14ac:dyDescent="0.35">
      <c r="B54" s="12"/>
    </row>
    <row r="55" spans="2:2" x14ac:dyDescent="0.35">
      <c r="B55" s="12"/>
    </row>
    <row r="56" spans="2:2" x14ac:dyDescent="0.35">
      <c r="B56" s="12"/>
    </row>
    <row r="57" spans="2:2" x14ac:dyDescent="0.35">
      <c r="B57" s="12"/>
    </row>
    <row r="58" spans="2:2" x14ac:dyDescent="0.35">
      <c r="B58" s="12"/>
    </row>
    <row r="59" spans="2:2" x14ac:dyDescent="0.35">
      <c r="B59" s="12"/>
    </row>
    <row r="60" spans="2:2" x14ac:dyDescent="0.35">
      <c r="B60" s="12"/>
    </row>
    <row r="61" spans="2:2" x14ac:dyDescent="0.35">
      <c r="B61" s="12"/>
    </row>
    <row r="62" spans="2:2" x14ac:dyDescent="0.35">
      <c r="B62" s="12"/>
    </row>
    <row r="63" spans="2:2" x14ac:dyDescent="0.35">
      <c r="B63" s="12"/>
    </row>
    <row r="64" spans="2:2" x14ac:dyDescent="0.35">
      <c r="B64" s="12"/>
    </row>
    <row r="65" spans="2:2" x14ac:dyDescent="0.35">
      <c r="B65" s="12"/>
    </row>
    <row r="66" spans="2:2" x14ac:dyDescent="0.35">
      <c r="B66" s="12"/>
    </row>
    <row r="67" spans="2:2" x14ac:dyDescent="0.35">
      <c r="B67" s="12"/>
    </row>
    <row r="68" spans="2:2" x14ac:dyDescent="0.35">
      <c r="B68" s="12"/>
    </row>
    <row r="69" spans="2:2" x14ac:dyDescent="0.35">
      <c r="B69" s="12"/>
    </row>
    <row r="70" spans="2:2" x14ac:dyDescent="0.35">
      <c r="B70" s="12"/>
    </row>
    <row r="71" spans="2:2" x14ac:dyDescent="0.35">
      <c r="B71" s="12"/>
    </row>
    <row r="72" spans="2:2" x14ac:dyDescent="0.35">
      <c r="B72" s="12"/>
    </row>
    <row r="73" spans="2:2" x14ac:dyDescent="0.35">
      <c r="B73" s="12"/>
    </row>
    <row r="74" spans="2:2" x14ac:dyDescent="0.35">
      <c r="B74" s="12"/>
    </row>
    <row r="75" spans="2:2" x14ac:dyDescent="0.35">
      <c r="B75" s="12"/>
    </row>
    <row r="76" spans="2:2" x14ac:dyDescent="0.35">
      <c r="B76" s="12"/>
    </row>
    <row r="77" spans="2:2" x14ac:dyDescent="0.35">
      <c r="B77" s="12"/>
    </row>
    <row r="78" spans="2:2" x14ac:dyDescent="0.35">
      <c r="B78" s="12"/>
    </row>
    <row r="79" spans="2:2" x14ac:dyDescent="0.35">
      <c r="B79" s="12"/>
    </row>
    <row r="80" spans="2:2" x14ac:dyDescent="0.35">
      <c r="B80" s="12"/>
    </row>
    <row r="81" spans="2:2" x14ac:dyDescent="0.35">
      <c r="B81" s="12"/>
    </row>
    <row r="82" spans="2:2" x14ac:dyDescent="0.35">
      <c r="B82" s="12"/>
    </row>
    <row r="83" spans="2:2" x14ac:dyDescent="0.35">
      <c r="B83" s="12"/>
    </row>
    <row r="84" spans="2:2" x14ac:dyDescent="0.35">
      <c r="B84" s="12"/>
    </row>
    <row r="85" spans="2:2" x14ac:dyDescent="0.35">
      <c r="B85" s="12"/>
    </row>
    <row r="86" spans="2:2" x14ac:dyDescent="0.35">
      <c r="B86" s="12"/>
    </row>
    <row r="87" spans="2:2" x14ac:dyDescent="0.35">
      <c r="B87" s="12"/>
    </row>
    <row r="88" spans="2:2" x14ac:dyDescent="0.35">
      <c r="B88" s="12"/>
    </row>
    <row r="89" spans="2:2" x14ac:dyDescent="0.35">
      <c r="B89" s="12"/>
    </row>
    <row r="90" spans="2:2" x14ac:dyDescent="0.35">
      <c r="B90" s="12"/>
    </row>
    <row r="91" spans="2:2" x14ac:dyDescent="0.35">
      <c r="B91" s="12"/>
    </row>
    <row r="92" spans="2:2" x14ac:dyDescent="0.35">
      <c r="B92" s="12"/>
    </row>
    <row r="93" spans="2:2" x14ac:dyDescent="0.35">
      <c r="B93" s="12"/>
    </row>
    <row r="94" spans="2:2" x14ac:dyDescent="0.35">
      <c r="B94" s="12"/>
    </row>
    <row r="95" spans="2:2" x14ac:dyDescent="0.35">
      <c r="B95" s="12"/>
    </row>
    <row r="96" spans="2:2" x14ac:dyDescent="0.35">
      <c r="B96" s="12"/>
    </row>
    <row r="97" spans="2:2" x14ac:dyDescent="0.35">
      <c r="B97" s="12"/>
    </row>
    <row r="98" spans="2:2" x14ac:dyDescent="0.35">
      <c r="B98" s="12"/>
    </row>
    <row r="99" spans="2:2" x14ac:dyDescent="0.35">
      <c r="B99" s="12"/>
    </row>
    <row r="100" spans="2:2" x14ac:dyDescent="0.35">
      <c r="B100" s="12"/>
    </row>
    <row r="101" spans="2:2" x14ac:dyDescent="0.35">
      <c r="B101" s="12"/>
    </row>
    <row r="102" spans="2:2" x14ac:dyDescent="0.35">
      <c r="B102" s="12"/>
    </row>
    <row r="103" spans="2:2" x14ac:dyDescent="0.35">
      <c r="B103" s="12"/>
    </row>
    <row r="104" spans="2:2" x14ac:dyDescent="0.35">
      <c r="B104" s="12"/>
    </row>
    <row r="105" spans="2:2" x14ac:dyDescent="0.35">
      <c r="B105" s="12"/>
    </row>
    <row r="106" spans="2:2" x14ac:dyDescent="0.35">
      <c r="B106" s="12"/>
    </row>
    <row r="107" spans="2:2" x14ac:dyDescent="0.35">
      <c r="B107" s="12"/>
    </row>
    <row r="108" spans="2:2" x14ac:dyDescent="0.35">
      <c r="B108" s="12"/>
    </row>
    <row r="109" spans="2:2" x14ac:dyDescent="0.35">
      <c r="B109" s="12"/>
    </row>
    <row r="110" spans="2:2" x14ac:dyDescent="0.35">
      <c r="B110" s="12"/>
    </row>
    <row r="111" spans="2:2" x14ac:dyDescent="0.35">
      <c r="B111" s="12"/>
    </row>
    <row r="112" spans="2:2" x14ac:dyDescent="0.35">
      <c r="B112" s="12"/>
    </row>
    <row r="113" spans="2:2" x14ac:dyDescent="0.35">
      <c r="B113" s="12"/>
    </row>
    <row r="114" spans="2:2" x14ac:dyDescent="0.35">
      <c r="B114" s="12"/>
    </row>
    <row r="115" spans="2:2" x14ac:dyDescent="0.35">
      <c r="B115" s="12"/>
    </row>
    <row r="116" spans="2:2" x14ac:dyDescent="0.35">
      <c r="B116" s="12"/>
    </row>
    <row r="117" spans="2:2" x14ac:dyDescent="0.35">
      <c r="B117" s="12"/>
    </row>
    <row r="118" spans="2:2" x14ac:dyDescent="0.35">
      <c r="B118" s="12"/>
    </row>
    <row r="119" spans="2:2" x14ac:dyDescent="0.35">
      <c r="B119" s="12"/>
    </row>
    <row r="120" spans="2:2" x14ac:dyDescent="0.35">
      <c r="B120" s="12"/>
    </row>
    <row r="121" spans="2:2" x14ac:dyDescent="0.35">
      <c r="B121" s="12"/>
    </row>
    <row r="122" spans="2:2" x14ac:dyDescent="0.35">
      <c r="B122" s="12"/>
    </row>
    <row r="123" spans="2:2" x14ac:dyDescent="0.35">
      <c r="B123" s="12"/>
    </row>
    <row r="124" spans="2:2" x14ac:dyDescent="0.35">
      <c r="B124" s="12"/>
    </row>
    <row r="125" spans="2:2" x14ac:dyDescent="0.35">
      <c r="B125" s="12"/>
    </row>
    <row r="126" spans="2:2" x14ac:dyDescent="0.35">
      <c r="B126" s="12"/>
    </row>
    <row r="127" spans="2:2" x14ac:dyDescent="0.35">
      <c r="B127" s="12"/>
    </row>
    <row r="128" spans="2:2" x14ac:dyDescent="0.35">
      <c r="B128" s="12"/>
    </row>
    <row r="129" spans="2:2" x14ac:dyDescent="0.35">
      <c r="B129" s="12"/>
    </row>
    <row r="130" spans="2:2" x14ac:dyDescent="0.35">
      <c r="B130" s="12"/>
    </row>
    <row r="131" spans="2:2" x14ac:dyDescent="0.35">
      <c r="B131" s="12"/>
    </row>
    <row r="132" spans="2:2" x14ac:dyDescent="0.35">
      <c r="B132" s="12"/>
    </row>
    <row r="133" spans="2:2" x14ac:dyDescent="0.35">
      <c r="B133" s="12"/>
    </row>
    <row r="134" spans="2:2" x14ac:dyDescent="0.35">
      <c r="B134" s="12"/>
    </row>
    <row r="135" spans="2:2" x14ac:dyDescent="0.35">
      <c r="B135" s="12"/>
    </row>
    <row r="136" spans="2:2" x14ac:dyDescent="0.35">
      <c r="B136" s="12"/>
    </row>
    <row r="137" spans="2:2" x14ac:dyDescent="0.35">
      <c r="B137" s="12"/>
    </row>
    <row r="138" spans="2:2" x14ac:dyDescent="0.35">
      <c r="B138" s="12"/>
    </row>
    <row r="139" spans="2:2" x14ac:dyDescent="0.35">
      <c r="B139" s="12"/>
    </row>
    <row r="140" spans="2:2" x14ac:dyDescent="0.35">
      <c r="B140" s="12"/>
    </row>
    <row r="141" spans="2:2" x14ac:dyDescent="0.35">
      <c r="B141" s="12"/>
    </row>
    <row r="142" spans="2:2" x14ac:dyDescent="0.35">
      <c r="B142" s="12"/>
    </row>
    <row r="143" spans="2:2" x14ac:dyDescent="0.35">
      <c r="B143" s="12"/>
    </row>
    <row r="144" spans="2:2" x14ac:dyDescent="0.35">
      <c r="B144" s="12"/>
    </row>
    <row r="145" spans="2:2" x14ac:dyDescent="0.35">
      <c r="B145" s="12"/>
    </row>
    <row r="146" spans="2:2" x14ac:dyDescent="0.35">
      <c r="B146" s="12"/>
    </row>
    <row r="147" spans="2:2" x14ac:dyDescent="0.35">
      <c r="B147" s="12"/>
    </row>
    <row r="148" spans="2:2" x14ac:dyDescent="0.35">
      <c r="B148" s="12"/>
    </row>
    <row r="149" spans="2:2" x14ac:dyDescent="0.35">
      <c r="B149" s="12"/>
    </row>
    <row r="150" spans="2:2" x14ac:dyDescent="0.35">
      <c r="B150" s="12"/>
    </row>
    <row r="151" spans="2:2" x14ac:dyDescent="0.35">
      <c r="B151" s="12"/>
    </row>
    <row r="152" spans="2:2" x14ac:dyDescent="0.35">
      <c r="B152" s="12"/>
    </row>
    <row r="153" spans="2:2" x14ac:dyDescent="0.35">
      <c r="B153" s="12"/>
    </row>
    <row r="154" spans="2:2" x14ac:dyDescent="0.35">
      <c r="B154" s="12"/>
    </row>
    <row r="155" spans="2:2" x14ac:dyDescent="0.35">
      <c r="B155" s="12"/>
    </row>
    <row r="156" spans="2:2" x14ac:dyDescent="0.35">
      <c r="B156" s="12"/>
    </row>
    <row r="157" spans="2:2" x14ac:dyDescent="0.35">
      <c r="B157" s="12"/>
    </row>
    <row r="158" spans="2:2" x14ac:dyDescent="0.35">
      <c r="B158" s="12"/>
    </row>
    <row r="159" spans="2:2" x14ac:dyDescent="0.35">
      <c r="B159" s="12"/>
    </row>
    <row r="160" spans="2:2" x14ac:dyDescent="0.35">
      <c r="B160" s="12"/>
    </row>
    <row r="161" spans="2:2" x14ac:dyDescent="0.35">
      <c r="B161" s="12"/>
    </row>
    <row r="162" spans="2:2" x14ac:dyDescent="0.35">
      <c r="B162" s="12"/>
    </row>
    <row r="163" spans="2:2" x14ac:dyDescent="0.35">
      <c r="B163" s="12"/>
    </row>
    <row r="164" spans="2:2" x14ac:dyDescent="0.35">
      <c r="B164" s="12"/>
    </row>
    <row r="165" spans="2:2" x14ac:dyDescent="0.35">
      <c r="B165" s="12"/>
    </row>
    <row r="166" spans="2:2" x14ac:dyDescent="0.35">
      <c r="B166" s="12"/>
    </row>
    <row r="167" spans="2:2" x14ac:dyDescent="0.35">
      <c r="B167" s="12"/>
    </row>
    <row r="168" spans="2:2" x14ac:dyDescent="0.35">
      <c r="B168" s="12"/>
    </row>
    <row r="169" spans="2:2" x14ac:dyDescent="0.35">
      <c r="B169" s="12"/>
    </row>
    <row r="170" spans="2:2" x14ac:dyDescent="0.35">
      <c r="B170" s="12"/>
    </row>
    <row r="171" spans="2:2" x14ac:dyDescent="0.35">
      <c r="B171" s="12"/>
    </row>
    <row r="172" spans="2:2" x14ac:dyDescent="0.35">
      <c r="B172" s="12"/>
    </row>
    <row r="173" spans="2:2" x14ac:dyDescent="0.35">
      <c r="B173" s="12"/>
    </row>
    <row r="174" spans="2:2" x14ac:dyDescent="0.35">
      <c r="B174" s="12"/>
    </row>
    <row r="175" spans="2:2" x14ac:dyDescent="0.35">
      <c r="B175" s="12"/>
    </row>
    <row r="176" spans="2:2" x14ac:dyDescent="0.35">
      <c r="B176" s="12"/>
    </row>
    <row r="177" spans="2:2" x14ac:dyDescent="0.35">
      <c r="B177" s="12"/>
    </row>
    <row r="178" spans="2:2" x14ac:dyDescent="0.35">
      <c r="B178" s="12"/>
    </row>
    <row r="179" spans="2:2" x14ac:dyDescent="0.35">
      <c r="B179" s="12"/>
    </row>
    <row r="180" spans="2:2" x14ac:dyDescent="0.35">
      <c r="B180" s="12"/>
    </row>
    <row r="181" spans="2:2" x14ac:dyDescent="0.35">
      <c r="B181" s="12"/>
    </row>
    <row r="182" spans="2:2" x14ac:dyDescent="0.35">
      <c r="B182" s="12"/>
    </row>
    <row r="183" spans="2:2" x14ac:dyDescent="0.35">
      <c r="B183" s="12"/>
    </row>
    <row r="184" spans="2:2" x14ac:dyDescent="0.35">
      <c r="B184" s="12"/>
    </row>
    <row r="185" spans="2:2" x14ac:dyDescent="0.35">
      <c r="B185" s="12"/>
    </row>
    <row r="186" spans="2:2" x14ac:dyDescent="0.35">
      <c r="B186" s="12"/>
    </row>
    <row r="187" spans="2:2" x14ac:dyDescent="0.35">
      <c r="B187" s="12"/>
    </row>
    <row r="188" spans="2:2" x14ac:dyDescent="0.35">
      <c r="B188" s="12"/>
    </row>
    <row r="189" spans="2:2" x14ac:dyDescent="0.35">
      <c r="B189" s="12"/>
    </row>
    <row r="190" spans="2:2" x14ac:dyDescent="0.35">
      <c r="B190" s="12"/>
    </row>
    <row r="191" spans="2:2" x14ac:dyDescent="0.35">
      <c r="B191" s="12"/>
    </row>
    <row r="192" spans="2:2" x14ac:dyDescent="0.35">
      <c r="B192" s="12"/>
    </row>
    <row r="193" spans="2:2" x14ac:dyDescent="0.35">
      <c r="B193" s="12"/>
    </row>
    <row r="194" spans="2:2" x14ac:dyDescent="0.35">
      <c r="B194" s="12"/>
    </row>
    <row r="195" spans="2:2" x14ac:dyDescent="0.35">
      <c r="B195" s="12"/>
    </row>
    <row r="196" spans="2:2" x14ac:dyDescent="0.35">
      <c r="B196" s="12"/>
    </row>
    <row r="197" spans="2:2" x14ac:dyDescent="0.35">
      <c r="B197" s="12"/>
    </row>
    <row r="198" spans="2:2" x14ac:dyDescent="0.35">
      <c r="B198" s="12"/>
    </row>
    <row r="199" spans="2:2" x14ac:dyDescent="0.35">
      <c r="B199" s="12"/>
    </row>
    <row r="200" spans="2:2" x14ac:dyDescent="0.35">
      <c r="B200" s="12"/>
    </row>
    <row r="201" spans="2:2" x14ac:dyDescent="0.35">
      <c r="B201" s="12"/>
    </row>
    <row r="202" spans="2:2" x14ac:dyDescent="0.35">
      <c r="B202" s="12"/>
    </row>
    <row r="203" spans="2:2" x14ac:dyDescent="0.35">
      <c r="B203" s="12"/>
    </row>
    <row r="204" spans="2:2" x14ac:dyDescent="0.35">
      <c r="B204" s="12"/>
    </row>
    <row r="205" spans="2:2" x14ac:dyDescent="0.35">
      <c r="B205" s="12"/>
    </row>
    <row r="206" spans="2:2" x14ac:dyDescent="0.35">
      <c r="B206" s="12"/>
    </row>
    <row r="207" spans="2:2" x14ac:dyDescent="0.35">
      <c r="B207" s="12"/>
    </row>
    <row r="208" spans="2:2" x14ac:dyDescent="0.35">
      <c r="B208" s="12"/>
    </row>
    <row r="209" spans="2:2" x14ac:dyDescent="0.35">
      <c r="B209" s="12"/>
    </row>
    <row r="210" spans="2:2" x14ac:dyDescent="0.35">
      <c r="B210" s="12"/>
    </row>
    <row r="211" spans="2:2" x14ac:dyDescent="0.35">
      <c r="B211" s="12"/>
    </row>
    <row r="212" spans="2:2" x14ac:dyDescent="0.35">
      <c r="B212" s="12"/>
    </row>
    <row r="213" spans="2:2" x14ac:dyDescent="0.35">
      <c r="B213" s="12"/>
    </row>
    <row r="214" spans="2:2" x14ac:dyDescent="0.35">
      <c r="B214" s="12"/>
    </row>
    <row r="215" spans="2:2" x14ac:dyDescent="0.35">
      <c r="B215" s="12"/>
    </row>
    <row r="216" spans="2:2" x14ac:dyDescent="0.35">
      <c r="B216" s="12"/>
    </row>
    <row r="217" spans="2:2" x14ac:dyDescent="0.35">
      <c r="B217" s="12"/>
    </row>
    <row r="218" spans="2:2" x14ac:dyDescent="0.35">
      <c r="B218" s="12"/>
    </row>
    <row r="219" spans="2:2" x14ac:dyDescent="0.35">
      <c r="B219" s="12"/>
    </row>
    <row r="220" spans="2:2" x14ac:dyDescent="0.35">
      <c r="B220" s="12"/>
    </row>
    <row r="221" spans="2:2" x14ac:dyDescent="0.35">
      <c r="B221" s="12"/>
    </row>
    <row r="222" spans="2:2" x14ac:dyDescent="0.35">
      <c r="B222" s="12"/>
    </row>
    <row r="223" spans="2:2" x14ac:dyDescent="0.35">
      <c r="B223" s="12"/>
    </row>
    <row r="224" spans="2:2" x14ac:dyDescent="0.35">
      <c r="B224" s="12"/>
    </row>
    <row r="225" spans="2:2" x14ac:dyDescent="0.35">
      <c r="B225" s="12"/>
    </row>
    <row r="226" spans="2:2" x14ac:dyDescent="0.35">
      <c r="B226" s="12"/>
    </row>
    <row r="227" spans="2:2" x14ac:dyDescent="0.35">
      <c r="B227" s="12"/>
    </row>
    <row r="228" spans="2:2" x14ac:dyDescent="0.35">
      <c r="B228" s="12"/>
    </row>
    <row r="229" spans="2:2" x14ac:dyDescent="0.35">
      <c r="B229" s="12"/>
    </row>
    <row r="230" spans="2:2" x14ac:dyDescent="0.35">
      <c r="B230" s="12"/>
    </row>
    <row r="231" spans="2:2" x14ac:dyDescent="0.35">
      <c r="B231" s="12"/>
    </row>
    <row r="232" spans="2:2" x14ac:dyDescent="0.35">
      <c r="B232" s="12"/>
    </row>
    <row r="233" spans="2:2" x14ac:dyDescent="0.35">
      <c r="B233" s="12"/>
    </row>
    <row r="234" spans="2:2" x14ac:dyDescent="0.35">
      <c r="B234" s="12"/>
    </row>
    <row r="235" spans="2:2" x14ac:dyDescent="0.35">
      <c r="B235" s="12"/>
    </row>
    <row r="236" spans="2:2" x14ac:dyDescent="0.35">
      <c r="B236" s="12"/>
    </row>
    <row r="237" spans="2:2" x14ac:dyDescent="0.35">
      <c r="B237" s="12"/>
    </row>
    <row r="238" spans="2:2" x14ac:dyDescent="0.35">
      <c r="B238" s="12"/>
    </row>
    <row r="239" spans="2:2" x14ac:dyDescent="0.35">
      <c r="B239" s="12"/>
    </row>
    <row r="240" spans="2:2" x14ac:dyDescent="0.35">
      <c r="B240" s="12"/>
    </row>
    <row r="241" spans="2:2" x14ac:dyDescent="0.35">
      <c r="B241" s="12"/>
    </row>
    <row r="242" spans="2:2" x14ac:dyDescent="0.35">
      <c r="B242" s="12"/>
    </row>
    <row r="243" spans="2:2" x14ac:dyDescent="0.35">
      <c r="B243" s="12"/>
    </row>
    <row r="244" spans="2:2" x14ac:dyDescent="0.35">
      <c r="B244" s="12"/>
    </row>
    <row r="245" spans="2:2" x14ac:dyDescent="0.35">
      <c r="B245" s="12"/>
    </row>
    <row r="246" spans="2:2" x14ac:dyDescent="0.35">
      <c r="B246" s="12"/>
    </row>
    <row r="247" spans="2:2" x14ac:dyDescent="0.35">
      <c r="B247" s="12"/>
    </row>
    <row r="248" spans="2:2" x14ac:dyDescent="0.35">
      <c r="B248" s="12"/>
    </row>
    <row r="249" spans="2:2" x14ac:dyDescent="0.35">
      <c r="B249" s="12"/>
    </row>
    <row r="250" spans="2:2" x14ac:dyDescent="0.35">
      <c r="B250" s="12"/>
    </row>
    <row r="251" spans="2:2" x14ac:dyDescent="0.35">
      <c r="B251" s="12"/>
    </row>
    <row r="252" spans="2:2" x14ac:dyDescent="0.35">
      <c r="B252" s="12"/>
    </row>
    <row r="253" spans="2:2" x14ac:dyDescent="0.35">
      <c r="B253" s="12"/>
    </row>
    <row r="254" spans="2:2" x14ac:dyDescent="0.35">
      <c r="B254" s="12"/>
    </row>
    <row r="255" spans="2:2" x14ac:dyDescent="0.35">
      <c r="B255" s="12"/>
    </row>
    <row r="256" spans="2:2" x14ac:dyDescent="0.35">
      <c r="B256" s="12"/>
    </row>
    <row r="257" spans="2:2" x14ac:dyDescent="0.35">
      <c r="B257" s="12"/>
    </row>
    <row r="258" spans="2:2" x14ac:dyDescent="0.35">
      <c r="B258" s="12"/>
    </row>
    <row r="259" spans="2:2" x14ac:dyDescent="0.35">
      <c r="B259" s="12"/>
    </row>
    <row r="260" spans="2:2" x14ac:dyDescent="0.35">
      <c r="B260" s="12"/>
    </row>
    <row r="261" spans="2:2" x14ac:dyDescent="0.35">
      <c r="B261" s="12"/>
    </row>
    <row r="262" spans="2:2" x14ac:dyDescent="0.35">
      <c r="B262" s="12"/>
    </row>
    <row r="263" spans="2:2" x14ac:dyDescent="0.35">
      <c r="B263" s="12"/>
    </row>
    <row r="264" spans="2:2" x14ac:dyDescent="0.35">
      <c r="B264" s="12"/>
    </row>
    <row r="265" spans="2:2" x14ac:dyDescent="0.35">
      <c r="B265" s="12"/>
    </row>
    <row r="266" spans="2:2" x14ac:dyDescent="0.35">
      <c r="B266" s="12"/>
    </row>
    <row r="267" spans="2:2" x14ac:dyDescent="0.35">
      <c r="B267" s="12"/>
    </row>
    <row r="268" spans="2:2" x14ac:dyDescent="0.35">
      <c r="B268" s="12"/>
    </row>
    <row r="269" spans="2:2" x14ac:dyDescent="0.35">
      <c r="B269" s="12"/>
    </row>
    <row r="270" spans="2:2" x14ac:dyDescent="0.35">
      <c r="B270" s="12"/>
    </row>
    <row r="271" spans="2:2" x14ac:dyDescent="0.35">
      <c r="B271" s="12"/>
    </row>
    <row r="272" spans="2:2" x14ac:dyDescent="0.35">
      <c r="B272" s="12"/>
    </row>
    <row r="273" spans="2:2" x14ac:dyDescent="0.35">
      <c r="B273" s="12"/>
    </row>
    <row r="274" spans="2:2" x14ac:dyDescent="0.35">
      <c r="B274" s="12"/>
    </row>
    <row r="275" spans="2:2" x14ac:dyDescent="0.35">
      <c r="B275" s="12"/>
    </row>
    <row r="276" spans="2:2" x14ac:dyDescent="0.35">
      <c r="B276" s="12"/>
    </row>
    <row r="277" spans="2:2" x14ac:dyDescent="0.35">
      <c r="B277" s="12"/>
    </row>
    <row r="278" spans="2:2" x14ac:dyDescent="0.35">
      <c r="B278" s="12"/>
    </row>
    <row r="279" spans="2:2" x14ac:dyDescent="0.35">
      <c r="B279" s="12"/>
    </row>
    <row r="280" spans="2:2" x14ac:dyDescent="0.35">
      <c r="B280" s="12"/>
    </row>
    <row r="281" spans="2:2" x14ac:dyDescent="0.35">
      <c r="B281" s="12"/>
    </row>
    <row r="282" spans="2:2" x14ac:dyDescent="0.35">
      <c r="B282" s="12"/>
    </row>
    <row r="283" spans="2:2" x14ac:dyDescent="0.35">
      <c r="B283" s="12"/>
    </row>
    <row r="284" spans="2:2" x14ac:dyDescent="0.35">
      <c r="B284" s="12"/>
    </row>
    <row r="285" spans="2:2" x14ac:dyDescent="0.35">
      <c r="B285" s="12"/>
    </row>
    <row r="286" spans="2:2" x14ac:dyDescent="0.35">
      <c r="B286" s="12"/>
    </row>
    <row r="287" spans="2:2" x14ac:dyDescent="0.35">
      <c r="B287" s="12"/>
    </row>
    <row r="288" spans="2:2" x14ac:dyDescent="0.35">
      <c r="B288" s="12"/>
    </row>
    <row r="289" spans="2:2" x14ac:dyDescent="0.35">
      <c r="B289" s="12"/>
    </row>
    <row r="290" spans="2:2" x14ac:dyDescent="0.35">
      <c r="B290" s="12"/>
    </row>
    <row r="291" spans="2:2" x14ac:dyDescent="0.35">
      <c r="B291" s="12"/>
    </row>
    <row r="292" spans="2:2" x14ac:dyDescent="0.35">
      <c r="B292" s="12"/>
    </row>
    <row r="293" spans="2:2" x14ac:dyDescent="0.35">
      <c r="B293" s="12"/>
    </row>
    <row r="294" spans="2:2" x14ac:dyDescent="0.35">
      <c r="B294" s="12"/>
    </row>
    <row r="295" spans="2:2" x14ac:dyDescent="0.35">
      <c r="B295" s="12"/>
    </row>
    <row r="296" spans="2:2" x14ac:dyDescent="0.35">
      <c r="B296" s="12"/>
    </row>
    <row r="297" spans="2:2" x14ac:dyDescent="0.35">
      <c r="B297" s="12"/>
    </row>
    <row r="298" spans="2:2" x14ac:dyDescent="0.35">
      <c r="B298" s="12"/>
    </row>
    <row r="299" spans="2:2" x14ac:dyDescent="0.35">
      <c r="B299" s="12"/>
    </row>
    <row r="300" spans="2:2" x14ac:dyDescent="0.35">
      <c r="B300" s="12"/>
    </row>
    <row r="301" spans="2:2" x14ac:dyDescent="0.35">
      <c r="B301" s="12"/>
    </row>
    <row r="302" spans="2:2" x14ac:dyDescent="0.35">
      <c r="B302" s="12"/>
    </row>
    <row r="303" spans="2:2" x14ac:dyDescent="0.35">
      <c r="B303" s="12"/>
    </row>
    <row r="304" spans="2:2" x14ac:dyDescent="0.35">
      <c r="B304" s="12"/>
    </row>
    <row r="305" spans="2:2" x14ac:dyDescent="0.35">
      <c r="B305" s="12"/>
    </row>
    <row r="306" spans="2:2" x14ac:dyDescent="0.35">
      <c r="B306" s="12"/>
    </row>
    <row r="307" spans="2:2" x14ac:dyDescent="0.35">
      <c r="B307" s="12"/>
    </row>
    <row r="308" spans="2:2" x14ac:dyDescent="0.35">
      <c r="B308" s="12"/>
    </row>
    <row r="309" spans="2:2" x14ac:dyDescent="0.35">
      <c r="B309" s="12"/>
    </row>
    <row r="310" spans="2:2" x14ac:dyDescent="0.35">
      <c r="B310" s="12"/>
    </row>
    <row r="311" spans="2:2" x14ac:dyDescent="0.35">
      <c r="B311" s="12"/>
    </row>
    <row r="312" spans="2:2" x14ac:dyDescent="0.35">
      <c r="B312" s="12"/>
    </row>
    <row r="313" spans="2:2" x14ac:dyDescent="0.35">
      <c r="B313" s="12"/>
    </row>
    <row r="314" spans="2:2" x14ac:dyDescent="0.35">
      <c r="B314" s="12"/>
    </row>
    <row r="315" spans="2:2" x14ac:dyDescent="0.35">
      <c r="B315" s="12"/>
    </row>
    <row r="316" spans="2:2" x14ac:dyDescent="0.35">
      <c r="B316" s="12"/>
    </row>
    <row r="317" spans="2:2" x14ac:dyDescent="0.35">
      <c r="B317" s="12"/>
    </row>
    <row r="318" spans="2:2" x14ac:dyDescent="0.35">
      <c r="B318" s="12"/>
    </row>
    <row r="319" spans="2:2" x14ac:dyDescent="0.35">
      <c r="B319" s="12"/>
    </row>
    <row r="320" spans="2:2" x14ac:dyDescent="0.35">
      <c r="B320" s="12"/>
    </row>
    <row r="321" spans="2:2" x14ac:dyDescent="0.35">
      <c r="B321" s="12"/>
    </row>
    <row r="322" spans="2:2" x14ac:dyDescent="0.35">
      <c r="B322" s="12"/>
    </row>
    <row r="323" spans="2:2" x14ac:dyDescent="0.35">
      <c r="B323" s="12"/>
    </row>
    <row r="324" spans="2:2" x14ac:dyDescent="0.35">
      <c r="B324" s="12"/>
    </row>
    <row r="325" spans="2:2" x14ac:dyDescent="0.35">
      <c r="B325" s="12"/>
    </row>
    <row r="326" spans="2:2" x14ac:dyDescent="0.35">
      <c r="B326" s="12"/>
    </row>
    <row r="327" spans="2:2" x14ac:dyDescent="0.35">
      <c r="B327" s="12"/>
    </row>
    <row r="328" spans="2:2" x14ac:dyDescent="0.35">
      <c r="B328" s="12"/>
    </row>
    <row r="329" spans="2:2" x14ac:dyDescent="0.35">
      <c r="B329" s="12"/>
    </row>
    <row r="330" spans="2:2" x14ac:dyDescent="0.35">
      <c r="B330" s="12"/>
    </row>
    <row r="331" spans="2:2" x14ac:dyDescent="0.35">
      <c r="B331" s="12"/>
    </row>
    <row r="332" spans="2:2" x14ac:dyDescent="0.35">
      <c r="B332" s="12"/>
    </row>
    <row r="333" spans="2:2" x14ac:dyDescent="0.35">
      <c r="B333" s="12"/>
    </row>
    <row r="334" spans="2:2" x14ac:dyDescent="0.35">
      <c r="B334" s="12"/>
    </row>
    <row r="335" spans="2:2" x14ac:dyDescent="0.35">
      <c r="B335" s="12"/>
    </row>
    <row r="336" spans="2:2" x14ac:dyDescent="0.35">
      <c r="B336" s="12"/>
    </row>
    <row r="337" spans="2:2" x14ac:dyDescent="0.35">
      <c r="B337" s="12"/>
    </row>
    <row r="338" spans="2:2" x14ac:dyDescent="0.35">
      <c r="B338" s="12"/>
    </row>
    <row r="339" spans="2:2" x14ac:dyDescent="0.35">
      <c r="B339" s="12"/>
    </row>
    <row r="340" spans="2:2" x14ac:dyDescent="0.35">
      <c r="B340" s="12"/>
    </row>
    <row r="341" spans="2:2" x14ac:dyDescent="0.35">
      <c r="B341" s="12"/>
    </row>
    <row r="342" spans="2:2" x14ac:dyDescent="0.35">
      <c r="B342" s="12"/>
    </row>
    <row r="343" spans="2:2" x14ac:dyDescent="0.35">
      <c r="B343" s="12"/>
    </row>
    <row r="344" spans="2:2" x14ac:dyDescent="0.35">
      <c r="B344" s="12"/>
    </row>
    <row r="345" spans="2:2" x14ac:dyDescent="0.35">
      <c r="B345" s="12"/>
    </row>
    <row r="346" spans="2:2" x14ac:dyDescent="0.35">
      <c r="B346" s="12"/>
    </row>
    <row r="347" spans="2:2" x14ac:dyDescent="0.35">
      <c r="B347" s="12"/>
    </row>
    <row r="348" spans="2:2" x14ac:dyDescent="0.35">
      <c r="B348" s="12"/>
    </row>
    <row r="349" spans="2:2" x14ac:dyDescent="0.35">
      <c r="B349" s="12"/>
    </row>
    <row r="350" spans="2:2" x14ac:dyDescent="0.35">
      <c r="B350" s="12"/>
    </row>
    <row r="351" spans="2:2" x14ac:dyDescent="0.35">
      <c r="B351" s="12"/>
    </row>
    <row r="352" spans="2:2" x14ac:dyDescent="0.35">
      <c r="B352" s="12"/>
    </row>
    <row r="353" spans="2:2" x14ac:dyDescent="0.35">
      <c r="B353" s="12"/>
    </row>
    <row r="354" spans="2:2" x14ac:dyDescent="0.35">
      <c r="B354" s="12"/>
    </row>
    <row r="355" spans="2:2" x14ac:dyDescent="0.35">
      <c r="B355" s="12"/>
    </row>
    <row r="356" spans="2:2" x14ac:dyDescent="0.35">
      <c r="B356" s="12"/>
    </row>
    <row r="357" spans="2:2" x14ac:dyDescent="0.35">
      <c r="B357" s="12"/>
    </row>
    <row r="358" spans="2:2" x14ac:dyDescent="0.35">
      <c r="B358" s="12"/>
    </row>
    <row r="359" spans="2:2" x14ac:dyDescent="0.35">
      <c r="B359" s="12"/>
    </row>
    <row r="360" spans="2:2" x14ac:dyDescent="0.35">
      <c r="B360" s="12"/>
    </row>
    <row r="361" spans="2:2" x14ac:dyDescent="0.35">
      <c r="B361" s="12"/>
    </row>
    <row r="362" spans="2:2" x14ac:dyDescent="0.35">
      <c r="B362" s="12"/>
    </row>
    <row r="363" spans="2:2" x14ac:dyDescent="0.35">
      <c r="B363" s="12"/>
    </row>
    <row r="364" spans="2:2" x14ac:dyDescent="0.35">
      <c r="B364" s="12"/>
    </row>
    <row r="365" spans="2:2" x14ac:dyDescent="0.35">
      <c r="B365" s="12"/>
    </row>
    <row r="366" spans="2:2" x14ac:dyDescent="0.35">
      <c r="B366" s="12"/>
    </row>
    <row r="367" spans="2:2" x14ac:dyDescent="0.35">
      <c r="B367" s="12"/>
    </row>
    <row r="368" spans="2:2" x14ac:dyDescent="0.35">
      <c r="B368" s="12"/>
    </row>
    <row r="369" spans="2:2" x14ac:dyDescent="0.35">
      <c r="B369" s="12"/>
    </row>
    <row r="370" spans="2:2" x14ac:dyDescent="0.35">
      <c r="B370" s="12"/>
    </row>
    <row r="371" spans="2:2" x14ac:dyDescent="0.35">
      <c r="B371" s="12"/>
    </row>
    <row r="372" spans="2:2" x14ac:dyDescent="0.35">
      <c r="B372" s="12"/>
    </row>
    <row r="373" spans="2:2" x14ac:dyDescent="0.35">
      <c r="B373" s="12"/>
    </row>
    <row r="374" spans="2:2" x14ac:dyDescent="0.35">
      <c r="B374" s="12"/>
    </row>
    <row r="375" spans="2:2" x14ac:dyDescent="0.35">
      <c r="B375" s="12"/>
    </row>
    <row r="376" spans="2:2" x14ac:dyDescent="0.35">
      <c r="B376" s="12"/>
    </row>
    <row r="377" spans="2:2" x14ac:dyDescent="0.35">
      <c r="B377" s="12"/>
    </row>
    <row r="378" spans="2:2" x14ac:dyDescent="0.35">
      <c r="B378" s="12"/>
    </row>
    <row r="379" spans="2:2" x14ac:dyDescent="0.35">
      <c r="B379" s="12"/>
    </row>
    <row r="380" spans="2:2" x14ac:dyDescent="0.35">
      <c r="B380" s="12"/>
    </row>
    <row r="381" spans="2:2" x14ac:dyDescent="0.35">
      <c r="B381" s="12"/>
    </row>
    <row r="382" spans="2:2" x14ac:dyDescent="0.35">
      <c r="B382" s="12"/>
    </row>
    <row r="383" spans="2:2" x14ac:dyDescent="0.35">
      <c r="B383" s="12"/>
    </row>
    <row r="384" spans="2:2" x14ac:dyDescent="0.35">
      <c r="B384" s="12"/>
    </row>
    <row r="385" spans="2:2" x14ac:dyDescent="0.35">
      <c r="B385" s="12"/>
    </row>
    <row r="386" spans="2:2" x14ac:dyDescent="0.35">
      <c r="B386" s="12"/>
    </row>
    <row r="387" spans="2:2" x14ac:dyDescent="0.35">
      <c r="B387" s="12"/>
    </row>
    <row r="388" spans="2:2" x14ac:dyDescent="0.35">
      <c r="B388" s="12"/>
    </row>
    <row r="389" spans="2:2" x14ac:dyDescent="0.35">
      <c r="B389" s="12"/>
    </row>
    <row r="390" spans="2:2" x14ac:dyDescent="0.35">
      <c r="B390" s="12"/>
    </row>
    <row r="391" spans="2:2" x14ac:dyDescent="0.35">
      <c r="B391" s="12"/>
    </row>
    <row r="392" spans="2:2" x14ac:dyDescent="0.35">
      <c r="B392" s="12"/>
    </row>
    <row r="393" spans="2:2" x14ac:dyDescent="0.35">
      <c r="B393" s="12"/>
    </row>
    <row r="394" spans="2:2" x14ac:dyDescent="0.35">
      <c r="B394" s="12"/>
    </row>
    <row r="395" spans="2:2" x14ac:dyDescent="0.35">
      <c r="B395" s="12"/>
    </row>
    <row r="396" spans="2:2" x14ac:dyDescent="0.35">
      <c r="B396" s="12"/>
    </row>
    <row r="397" spans="2:2" x14ac:dyDescent="0.35">
      <c r="B397" s="12"/>
    </row>
    <row r="398" spans="2:2" x14ac:dyDescent="0.35">
      <c r="B398" s="12"/>
    </row>
    <row r="399" spans="2:2" x14ac:dyDescent="0.35">
      <c r="B399" s="12"/>
    </row>
    <row r="400" spans="2:2" x14ac:dyDescent="0.35">
      <c r="B400" s="12"/>
    </row>
    <row r="401" spans="2:2" x14ac:dyDescent="0.35">
      <c r="B401" s="12"/>
    </row>
    <row r="402" spans="2:2" x14ac:dyDescent="0.35">
      <c r="B402" s="12"/>
    </row>
    <row r="403" spans="2:2" x14ac:dyDescent="0.35">
      <c r="B403" s="12"/>
    </row>
    <row r="404" spans="2:2" x14ac:dyDescent="0.35">
      <c r="B404" s="12"/>
    </row>
    <row r="405" spans="2:2" x14ac:dyDescent="0.35">
      <c r="B405" s="12"/>
    </row>
    <row r="406" spans="2:2" x14ac:dyDescent="0.35">
      <c r="B406" s="12"/>
    </row>
    <row r="407" spans="2:2" x14ac:dyDescent="0.35">
      <c r="B407" s="12"/>
    </row>
    <row r="408" spans="2:2" x14ac:dyDescent="0.35">
      <c r="B408" s="12"/>
    </row>
    <row r="409" spans="2:2" x14ac:dyDescent="0.35">
      <c r="B409" s="12"/>
    </row>
    <row r="410" spans="2:2" x14ac:dyDescent="0.35">
      <c r="B410" s="12"/>
    </row>
    <row r="411" spans="2:2" x14ac:dyDescent="0.35">
      <c r="B411" s="12"/>
    </row>
    <row r="412" spans="2:2" x14ac:dyDescent="0.35">
      <c r="B412" s="12"/>
    </row>
    <row r="413" spans="2:2" x14ac:dyDescent="0.35">
      <c r="B413" s="12"/>
    </row>
    <row r="414" spans="2:2" x14ac:dyDescent="0.35">
      <c r="B414" s="12"/>
    </row>
    <row r="415" spans="2:2" x14ac:dyDescent="0.35">
      <c r="B415" s="12"/>
    </row>
    <row r="416" spans="2:2" x14ac:dyDescent="0.35">
      <c r="B416" s="12"/>
    </row>
    <row r="417" spans="2:2" x14ac:dyDescent="0.35">
      <c r="B417" s="12"/>
    </row>
    <row r="418" spans="2:2" x14ac:dyDescent="0.35">
      <c r="B418" s="12"/>
    </row>
    <row r="419" spans="2:2" x14ac:dyDescent="0.35">
      <c r="B419" s="12"/>
    </row>
    <row r="420" spans="2:2" x14ac:dyDescent="0.35">
      <c r="B420" s="12"/>
    </row>
    <row r="421" spans="2:2" x14ac:dyDescent="0.35">
      <c r="B421" s="12"/>
    </row>
    <row r="422" spans="2:2" x14ac:dyDescent="0.35">
      <c r="B422" s="12"/>
    </row>
    <row r="423" spans="2:2" x14ac:dyDescent="0.35">
      <c r="B423" s="12"/>
    </row>
    <row r="424" spans="2:2" x14ac:dyDescent="0.35">
      <c r="B424" s="12"/>
    </row>
    <row r="425" spans="2:2" x14ac:dyDescent="0.35">
      <c r="B425" s="12"/>
    </row>
    <row r="426" spans="2:2" x14ac:dyDescent="0.35">
      <c r="B426" s="12"/>
    </row>
    <row r="427" spans="2:2" x14ac:dyDescent="0.35">
      <c r="B427" s="12"/>
    </row>
    <row r="428" spans="2:2" x14ac:dyDescent="0.35">
      <c r="B428" s="12"/>
    </row>
    <row r="429" spans="2:2" x14ac:dyDescent="0.35">
      <c r="B429" s="12"/>
    </row>
    <row r="430" spans="2:2" x14ac:dyDescent="0.35">
      <c r="B430" s="12"/>
    </row>
    <row r="431" spans="2:2" x14ac:dyDescent="0.35">
      <c r="B431" s="12"/>
    </row>
    <row r="432" spans="2:2" x14ac:dyDescent="0.35">
      <c r="B432" s="12"/>
    </row>
    <row r="433" spans="2:2" x14ac:dyDescent="0.35">
      <c r="B433" s="12"/>
    </row>
    <row r="434" spans="2:2" x14ac:dyDescent="0.35">
      <c r="B434" s="12"/>
    </row>
    <row r="435" spans="2:2" x14ac:dyDescent="0.35">
      <c r="B435" s="12"/>
    </row>
    <row r="436" spans="2:2" x14ac:dyDescent="0.35">
      <c r="B436" s="12"/>
    </row>
    <row r="437" spans="2:2" x14ac:dyDescent="0.35">
      <c r="B437" s="12"/>
    </row>
    <row r="438" spans="2:2" x14ac:dyDescent="0.35">
      <c r="B438" s="12"/>
    </row>
    <row r="439" spans="2:2" x14ac:dyDescent="0.35">
      <c r="B439" s="12"/>
    </row>
    <row r="440" spans="2:2" x14ac:dyDescent="0.35">
      <c r="B440" s="12"/>
    </row>
    <row r="441" spans="2:2" x14ac:dyDescent="0.35">
      <c r="B441" s="12"/>
    </row>
    <row r="442" spans="2:2" x14ac:dyDescent="0.35">
      <c r="B442" s="12"/>
    </row>
    <row r="443" spans="2:2" x14ac:dyDescent="0.35">
      <c r="B443" s="12"/>
    </row>
    <row r="444" spans="2:2" x14ac:dyDescent="0.35">
      <c r="B444" s="12"/>
    </row>
    <row r="445" spans="2:2" x14ac:dyDescent="0.35">
      <c r="B445" s="12"/>
    </row>
    <row r="446" spans="2:2" x14ac:dyDescent="0.35">
      <c r="B446" s="12"/>
    </row>
    <row r="447" spans="2:2" x14ac:dyDescent="0.35">
      <c r="B447" s="12"/>
    </row>
    <row r="448" spans="2:2" x14ac:dyDescent="0.35">
      <c r="B448" s="12"/>
    </row>
    <row r="449" spans="2:2" x14ac:dyDescent="0.35">
      <c r="B449" s="12"/>
    </row>
    <row r="450" spans="2:2" x14ac:dyDescent="0.35">
      <c r="B450" s="12"/>
    </row>
    <row r="451" spans="2:2" x14ac:dyDescent="0.35">
      <c r="B451" s="12"/>
    </row>
    <row r="452" spans="2:2" x14ac:dyDescent="0.35">
      <c r="B452" s="12"/>
    </row>
    <row r="453" spans="2:2" x14ac:dyDescent="0.35">
      <c r="B453" s="12"/>
    </row>
    <row r="454" spans="2:2" x14ac:dyDescent="0.35">
      <c r="B454" s="12"/>
    </row>
    <row r="455" spans="2:2" x14ac:dyDescent="0.35">
      <c r="B455" s="12"/>
    </row>
    <row r="456" spans="2:2" x14ac:dyDescent="0.35">
      <c r="B456" s="12"/>
    </row>
    <row r="457" spans="2:2" x14ac:dyDescent="0.35">
      <c r="B457" s="12"/>
    </row>
    <row r="458" spans="2:2" x14ac:dyDescent="0.35">
      <c r="B458" s="12"/>
    </row>
    <row r="459" spans="2:2" x14ac:dyDescent="0.35">
      <c r="B459" s="12"/>
    </row>
    <row r="460" spans="2:2" x14ac:dyDescent="0.35">
      <c r="B460" s="12"/>
    </row>
    <row r="461" spans="2:2" x14ac:dyDescent="0.35">
      <c r="B461" s="12"/>
    </row>
    <row r="462" spans="2:2" x14ac:dyDescent="0.35">
      <c r="B462" s="12"/>
    </row>
    <row r="463" spans="2:2" x14ac:dyDescent="0.35">
      <c r="B463" s="12"/>
    </row>
    <row r="464" spans="2:2" x14ac:dyDescent="0.35">
      <c r="B464" s="12"/>
    </row>
    <row r="465" spans="2:2" x14ac:dyDescent="0.35">
      <c r="B465" s="12"/>
    </row>
    <row r="466" spans="2:2" x14ac:dyDescent="0.35">
      <c r="B466" s="12"/>
    </row>
    <row r="467" spans="2:2" x14ac:dyDescent="0.35">
      <c r="B467" s="12"/>
    </row>
    <row r="468" spans="2:2" x14ac:dyDescent="0.35">
      <c r="B468" s="12"/>
    </row>
    <row r="469" spans="2:2" x14ac:dyDescent="0.35">
      <c r="B469" s="12"/>
    </row>
    <row r="470" spans="2:2" x14ac:dyDescent="0.35">
      <c r="B470" s="12"/>
    </row>
    <row r="471" spans="2:2" x14ac:dyDescent="0.35">
      <c r="B471" s="12"/>
    </row>
    <row r="472" spans="2:2" x14ac:dyDescent="0.35">
      <c r="B472" s="12"/>
    </row>
    <row r="473" spans="2:2" x14ac:dyDescent="0.35">
      <c r="B473" s="12"/>
    </row>
    <row r="474" spans="2:2" x14ac:dyDescent="0.35">
      <c r="B474" s="12"/>
    </row>
    <row r="475" spans="2:2" x14ac:dyDescent="0.35">
      <c r="B475" s="12"/>
    </row>
    <row r="476" spans="2:2" x14ac:dyDescent="0.35">
      <c r="B476" s="12"/>
    </row>
    <row r="477" spans="2:2" x14ac:dyDescent="0.35">
      <c r="B477" s="12"/>
    </row>
    <row r="478" spans="2:2" x14ac:dyDescent="0.35">
      <c r="B478" s="12"/>
    </row>
    <row r="479" spans="2:2" x14ac:dyDescent="0.35">
      <c r="B479" s="12"/>
    </row>
    <row r="480" spans="2:2" x14ac:dyDescent="0.35">
      <c r="B480" s="12"/>
    </row>
    <row r="481" spans="2:2" x14ac:dyDescent="0.35">
      <c r="B481" s="12"/>
    </row>
    <row r="482" spans="2:2" x14ac:dyDescent="0.35">
      <c r="B482" s="12"/>
    </row>
    <row r="483" spans="2:2" x14ac:dyDescent="0.35">
      <c r="B483" s="12"/>
    </row>
    <row r="484" spans="2:2" x14ac:dyDescent="0.35">
      <c r="B484" s="12"/>
    </row>
    <row r="485" spans="2:2" x14ac:dyDescent="0.35">
      <c r="B485" s="12"/>
    </row>
    <row r="486" spans="2:2" x14ac:dyDescent="0.35">
      <c r="B486" s="12"/>
    </row>
    <row r="487" spans="2:2" x14ac:dyDescent="0.35">
      <c r="B487" s="12"/>
    </row>
    <row r="488" spans="2:2" x14ac:dyDescent="0.35">
      <c r="B488" s="12"/>
    </row>
    <row r="489" spans="2:2" x14ac:dyDescent="0.35">
      <c r="B489" s="12"/>
    </row>
    <row r="490" spans="2:2" x14ac:dyDescent="0.35">
      <c r="B490" s="12"/>
    </row>
    <row r="491" spans="2:2" x14ac:dyDescent="0.35">
      <c r="B491" s="12"/>
    </row>
    <row r="492" spans="2:2" x14ac:dyDescent="0.35">
      <c r="B492" s="12"/>
    </row>
    <row r="493" spans="2:2" x14ac:dyDescent="0.35">
      <c r="B493" s="12"/>
    </row>
    <row r="494" spans="2:2" x14ac:dyDescent="0.35">
      <c r="B494" s="12"/>
    </row>
    <row r="495" spans="2:2" x14ac:dyDescent="0.35">
      <c r="B495" s="12"/>
    </row>
    <row r="496" spans="2:2" x14ac:dyDescent="0.35">
      <c r="B496" s="12"/>
    </row>
    <row r="497" spans="2:2" x14ac:dyDescent="0.35">
      <c r="B497" s="12"/>
    </row>
    <row r="498" spans="2:2" x14ac:dyDescent="0.35">
      <c r="B498" s="12"/>
    </row>
    <row r="499" spans="2:2" x14ac:dyDescent="0.35">
      <c r="B499" s="12"/>
    </row>
    <row r="500" spans="2:2" x14ac:dyDescent="0.35">
      <c r="B500" s="12"/>
    </row>
    <row r="501" spans="2:2" x14ac:dyDescent="0.35">
      <c r="B501" s="12"/>
    </row>
    <row r="502" spans="2:2" x14ac:dyDescent="0.35">
      <c r="B502" s="12"/>
    </row>
    <row r="503" spans="2:2" x14ac:dyDescent="0.35">
      <c r="B503" s="12"/>
    </row>
    <row r="504" spans="2:2" x14ac:dyDescent="0.35">
      <c r="B504" s="12"/>
    </row>
    <row r="505" spans="2:2" x14ac:dyDescent="0.35">
      <c r="B505" s="12"/>
    </row>
    <row r="506" spans="2:2" x14ac:dyDescent="0.35">
      <c r="B506" s="12"/>
    </row>
    <row r="507" spans="2:2" x14ac:dyDescent="0.35">
      <c r="B507" s="12"/>
    </row>
    <row r="508" spans="2:2" x14ac:dyDescent="0.35">
      <c r="B508" s="12"/>
    </row>
    <row r="509" spans="2:2" x14ac:dyDescent="0.35">
      <c r="B509" s="12"/>
    </row>
    <row r="510" spans="2:2" x14ac:dyDescent="0.35">
      <c r="B510" s="12"/>
    </row>
    <row r="511" spans="2:2" x14ac:dyDescent="0.35">
      <c r="B511" s="12"/>
    </row>
    <row r="512" spans="2:2" x14ac:dyDescent="0.35">
      <c r="B512" s="12"/>
    </row>
    <row r="513" spans="2:2" x14ac:dyDescent="0.35">
      <c r="B513" s="12"/>
    </row>
    <row r="514" spans="2:2" x14ac:dyDescent="0.35">
      <c r="B514" s="12"/>
    </row>
    <row r="515" spans="2:2" x14ac:dyDescent="0.35">
      <c r="B515" s="12"/>
    </row>
    <row r="516" spans="2:2" x14ac:dyDescent="0.35">
      <c r="B516" s="12"/>
    </row>
    <row r="517" spans="2:2" x14ac:dyDescent="0.35">
      <c r="B517" s="12"/>
    </row>
    <row r="518" spans="2:2" x14ac:dyDescent="0.35">
      <c r="B518" s="12"/>
    </row>
    <row r="519" spans="2:2" x14ac:dyDescent="0.35">
      <c r="B519" s="12"/>
    </row>
    <row r="520" spans="2:2" x14ac:dyDescent="0.35">
      <c r="B520" s="12"/>
    </row>
    <row r="521" spans="2:2" x14ac:dyDescent="0.35">
      <c r="B521" s="12"/>
    </row>
    <row r="522" spans="2:2" x14ac:dyDescent="0.35">
      <c r="B522" s="12"/>
    </row>
    <row r="523" spans="2:2" x14ac:dyDescent="0.35">
      <c r="B523" s="12"/>
    </row>
    <row r="524" spans="2:2" x14ac:dyDescent="0.35">
      <c r="B524" s="12"/>
    </row>
    <row r="525" spans="2:2" x14ac:dyDescent="0.35">
      <c r="B525" s="12"/>
    </row>
    <row r="526" spans="2:2" x14ac:dyDescent="0.35">
      <c r="B526" s="12"/>
    </row>
    <row r="527" spans="2:2" x14ac:dyDescent="0.35">
      <c r="B527" s="12"/>
    </row>
    <row r="528" spans="2:2" x14ac:dyDescent="0.35">
      <c r="B528" s="12"/>
    </row>
    <row r="529" spans="2:2" x14ac:dyDescent="0.35">
      <c r="B529" s="12"/>
    </row>
    <row r="530" spans="2:2" x14ac:dyDescent="0.35">
      <c r="B530" s="12"/>
    </row>
    <row r="531" spans="2:2" x14ac:dyDescent="0.35">
      <c r="B531" s="12"/>
    </row>
    <row r="532" spans="2:2" x14ac:dyDescent="0.35">
      <c r="B532" s="12"/>
    </row>
    <row r="533" spans="2:2" x14ac:dyDescent="0.35">
      <c r="B533" s="12"/>
    </row>
    <row r="534" spans="2:2" x14ac:dyDescent="0.35">
      <c r="B534" s="12"/>
    </row>
    <row r="535" spans="2:2" x14ac:dyDescent="0.35">
      <c r="B535" s="12"/>
    </row>
    <row r="536" spans="2:2" x14ac:dyDescent="0.35">
      <c r="B536" s="12"/>
    </row>
    <row r="537" spans="2:2" x14ac:dyDescent="0.35">
      <c r="B537" s="12"/>
    </row>
    <row r="538" spans="2:2" x14ac:dyDescent="0.35">
      <c r="B538" s="12"/>
    </row>
    <row r="539" spans="2:2" x14ac:dyDescent="0.35">
      <c r="B539" s="12"/>
    </row>
    <row r="540" spans="2:2" x14ac:dyDescent="0.35">
      <c r="B540" s="12"/>
    </row>
    <row r="541" spans="2:2" x14ac:dyDescent="0.35">
      <c r="B541" s="12"/>
    </row>
    <row r="542" spans="2:2" x14ac:dyDescent="0.35">
      <c r="B542" s="12"/>
    </row>
    <row r="543" spans="2:2" x14ac:dyDescent="0.35">
      <c r="B543" s="12"/>
    </row>
    <row r="544" spans="2:2" x14ac:dyDescent="0.35">
      <c r="B544" s="12"/>
    </row>
    <row r="545" spans="2:2" x14ac:dyDescent="0.35">
      <c r="B545" s="12"/>
    </row>
    <row r="546" spans="2:2" x14ac:dyDescent="0.35">
      <c r="B546" s="12"/>
    </row>
    <row r="547" spans="2:2" x14ac:dyDescent="0.35">
      <c r="B547" s="12"/>
    </row>
    <row r="548" spans="2:2" x14ac:dyDescent="0.35">
      <c r="B548" s="12"/>
    </row>
    <row r="549" spans="2:2" x14ac:dyDescent="0.35">
      <c r="B549" s="12"/>
    </row>
    <row r="550" spans="2:2" x14ac:dyDescent="0.35">
      <c r="B550" s="12"/>
    </row>
    <row r="551" spans="2:2" x14ac:dyDescent="0.35">
      <c r="B551" s="12"/>
    </row>
    <row r="552" spans="2:2" x14ac:dyDescent="0.35">
      <c r="B552" s="12"/>
    </row>
    <row r="553" spans="2:2" x14ac:dyDescent="0.35">
      <c r="B553" s="12"/>
    </row>
    <row r="554" spans="2:2" x14ac:dyDescent="0.35">
      <c r="B554" s="12"/>
    </row>
    <row r="555" spans="2:2" x14ac:dyDescent="0.35">
      <c r="B555" s="12"/>
    </row>
    <row r="556" spans="2:2" x14ac:dyDescent="0.35">
      <c r="B556" s="12"/>
    </row>
    <row r="557" spans="2:2" x14ac:dyDescent="0.35">
      <c r="B557" s="12"/>
    </row>
    <row r="558" spans="2:2" x14ac:dyDescent="0.35">
      <c r="B558" s="12"/>
    </row>
    <row r="559" spans="2:2" x14ac:dyDescent="0.35">
      <c r="B559" s="12"/>
    </row>
    <row r="560" spans="2:2" x14ac:dyDescent="0.35">
      <c r="B560" s="12"/>
    </row>
    <row r="561" spans="2:2" x14ac:dyDescent="0.35">
      <c r="B561" s="12"/>
    </row>
    <row r="562" spans="2:2" x14ac:dyDescent="0.35">
      <c r="B562" s="12"/>
    </row>
    <row r="563" spans="2:2" x14ac:dyDescent="0.35">
      <c r="B563" s="12"/>
    </row>
    <row r="564" spans="2:2" x14ac:dyDescent="0.35">
      <c r="B564" s="12"/>
    </row>
    <row r="565" spans="2:2" x14ac:dyDescent="0.35">
      <c r="B565" s="12"/>
    </row>
    <row r="566" spans="2:2" x14ac:dyDescent="0.35">
      <c r="B566" s="12"/>
    </row>
    <row r="567" spans="2:2" x14ac:dyDescent="0.35">
      <c r="B567" s="12"/>
    </row>
    <row r="568" spans="2:2" x14ac:dyDescent="0.35">
      <c r="B568" s="12"/>
    </row>
    <row r="569" spans="2:2" x14ac:dyDescent="0.35">
      <c r="B569" s="12"/>
    </row>
    <row r="570" spans="2:2" x14ac:dyDescent="0.35">
      <c r="B570" s="12"/>
    </row>
    <row r="571" spans="2:2" x14ac:dyDescent="0.35">
      <c r="B571" s="12"/>
    </row>
    <row r="572" spans="2:2" x14ac:dyDescent="0.35">
      <c r="B572" s="12"/>
    </row>
    <row r="573" spans="2:2" x14ac:dyDescent="0.35">
      <c r="B573" s="12"/>
    </row>
    <row r="574" spans="2:2" x14ac:dyDescent="0.35">
      <c r="B574" s="12"/>
    </row>
    <row r="575" spans="2:2" x14ac:dyDescent="0.35">
      <c r="B575" s="12"/>
    </row>
    <row r="576" spans="2:2" x14ac:dyDescent="0.35">
      <c r="B576" s="12"/>
    </row>
    <row r="577" spans="2:2" x14ac:dyDescent="0.35">
      <c r="B577" s="12"/>
    </row>
    <row r="578" spans="2:2" x14ac:dyDescent="0.35">
      <c r="B578" s="12"/>
    </row>
    <row r="579" spans="2:2" x14ac:dyDescent="0.35">
      <c r="B579" s="12"/>
    </row>
    <row r="580" spans="2:2" x14ac:dyDescent="0.35">
      <c r="B580" s="12"/>
    </row>
    <row r="581" spans="2:2" x14ac:dyDescent="0.35">
      <c r="B581" s="12"/>
    </row>
    <row r="582" spans="2:2" x14ac:dyDescent="0.35">
      <c r="B582" s="12"/>
    </row>
    <row r="583" spans="2:2" x14ac:dyDescent="0.35">
      <c r="B583" s="12"/>
    </row>
    <row r="584" spans="2:2" x14ac:dyDescent="0.35">
      <c r="B584" s="12"/>
    </row>
    <row r="585" spans="2:2" x14ac:dyDescent="0.35">
      <c r="B585" s="12"/>
    </row>
    <row r="586" spans="2:2" x14ac:dyDescent="0.35">
      <c r="B586" s="12"/>
    </row>
    <row r="587" spans="2:2" x14ac:dyDescent="0.35">
      <c r="B587" s="12"/>
    </row>
    <row r="588" spans="2:2" x14ac:dyDescent="0.35">
      <c r="B588" s="12"/>
    </row>
    <row r="589" spans="2:2" x14ac:dyDescent="0.35">
      <c r="B589" s="12"/>
    </row>
    <row r="590" spans="2:2" x14ac:dyDescent="0.35">
      <c r="B590" s="12"/>
    </row>
    <row r="591" spans="2:2" x14ac:dyDescent="0.35">
      <c r="B591" s="12"/>
    </row>
    <row r="592" spans="2:2" x14ac:dyDescent="0.35">
      <c r="B592" s="12"/>
    </row>
    <row r="593" spans="2:2" x14ac:dyDescent="0.35">
      <c r="B593" s="12"/>
    </row>
    <row r="594" spans="2:2" x14ac:dyDescent="0.35">
      <c r="B594" s="12"/>
    </row>
    <row r="595" spans="2:2" x14ac:dyDescent="0.35">
      <c r="B595" s="12"/>
    </row>
    <row r="596" spans="2:2" x14ac:dyDescent="0.35">
      <c r="B596" s="12"/>
    </row>
    <row r="597" spans="2:2" x14ac:dyDescent="0.35">
      <c r="B597" s="12"/>
    </row>
    <row r="598" spans="2:2" x14ac:dyDescent="0.35">
      <c r="B598" s="12"/>
    </row>
    <row r="599" spans="2:2" x14ac:dyDescent="0.35">
      <c r="B599" s="12"/>
    </row>
    <row r="600" spans="2:2" x14ac:dyDescent="0.35">
      <c r="B600" s="12"/>
    </row>
    <row r="601" spans="2:2" x14ac:dyDescent="0.35">
      <c r="B601" s="12"/>
    </row>
    <row r="602" spans="2:2" x14ac:dyDescent="0.35">
      <c r="B602" s="12"/>
    </row>
    <row r="603" spans="2:2" x14ac:dyDescent="0.35">
      <c r="B603" s="12"/>
    </row>
    <row r="604" spans="2:2" x14ac:dyDescent="0.35">
      <c r="B604" s="12"/>
    </row>
    <row r="605" spans="2:2" x14ac:dyDescent="0.35">
      <c r="B605" s="12"/>
    </row>
    <row r="606" spans="2:2" x14ac:dyDescent="0.35">
      <c r="B606" s="12"/>
    </row>
    <row r="607" spans="2:2" x14ac:dyDescent="0.35">
      <c r="B607" s="12"/>
    </row>
    <row r="608" spans="2:2" x14ac:dyDescent="0.35">
      <c r="B608" s="12"/>
    </row>
    <row r="609" spans="2:2" x14ac:dyDescent="0.35">
      <c r="B609" s="12"/>
    </row>
    <row r="610" spans="2:2" x14ac:dyDescent="0.35">
      <c r="B610" s="12"/>
    </row>
    <row r="611" spans="2:2" x14ac:dyDescent="0.35">
      <c r="B611" s="12"/>
    </row>
    <row r="612" spans="2:2" x14ac:dyDescent="0.35">
      <c r="B612" s="12"/>
    </row>
    <row r="613" spans="2:2" x14ac:dyDescent="0.35">
      <c r="B613" s="12"/>
    </row>
    <row r="614" spans="2:2" x14ac:dyDescent="0.35">
      <c r="B614" s="12"/>
    </row>
    <row r="615" spans="2:2" x14ac:dyDescent="0.35">
      <c r="B615" s="12"/>
    </row>
    <row r="616" spans="2:2" x14ac:dyDescent="0.35">
      <c r="B616" s="12"/>
    </row>
    <row r="617" spans="2:2" x14ac:dyDescent="0.35">
      <c r="B617" s="12"/>
    </row>
    <row r="618" spans="2:2" x14ac:dyDescent="0.35">
      <c r="B618" s="12"/>
    </row>
    <row r="619" spans="2:2" x14ac:dyDescent="0.35">
      <c r="B619" s="12"/>
    </row>
    <row r="620" spans="2:2" x14ac:dyDescent="0.35">
      <c r="B620" s="12"/>
    </row>
    <row r="621" spans="2:2" x14ac:dyDescent="0.35">
      <c r="B621" s="12"/>
    </row>
    <row r="622" spans="2:2" x14ac:dyDescent="0.35">
      <c r="B622" s="12"/>
    </row>
    <row r="623" spans="2:2" x14ac:dyDescent="0.35">
      <c r="B623" s="12"/>
    </row>
    <row r="624" spans="2:2" x14ac:dyDescent="0.35">
      <c r="B624" s="12"/>
    </row>
    <row r="625" spans="2:2" x14ac:dyDescent="0.35">
      <c r="B625" s="12"/>
    </row>
    <row r="626" spans="2:2" x14ac:dyDescent="0.35">
      <c r="B626" s="12"/>
    </row>
    <row r="627" spans="2:2" x14ac:dyDescent="0.35">
      <c r="B627" s="12"/>
    </row>
    <row r="628" spans="2:2" x14ac:dyDescent="0.35">
      <c r="B628" s="12"/>
    </row>
    <row r="629" spans="2:2" x14ac:dyDescent="0.35">
      <c r="B629" s="12"/>
    </row>
    <row r="630" spans="2:2" x14ac:dyDescent="0.35">
      <c r="B630" s="12"/>
    </row>
    <row r="631" spans="2:2" x14ac:dyDescent="0.35">
      <c r="B631" s="12"/>
    </row>
    <row r="632" spans="2:2" x14ac:dyDescent="0.35">
      <c r="B632" s="12"/>
    </row>
    <row r="633" spans="2:2" x14ac:dyDescent="0.35">
      <c r="B633" s="12"/>
    </row>
    <row r="634" spans="2:2" x14ac:dyDescent="0.35">
      <c r="B634" s="12"/>
    </row>
    <row r="635" spans="2:2" x14ac:dyDescent="0.35">
      <c r="B635" s="12"/>
    </row>
    <row r="636" spans="2:2" x14ac:dyDescent="0.35">
      <c r="B636" s="12"/>
    </row>
    <row r="637" spans="2:2" x14ac:dyDescent="0.35">
      <c r="B637" s="12"/>
    </row>
    <row r="638" spans="2:2" x14ac:dyDescent="0.35">
      <c r="B638" s="12"/>
    </row>
    <row r="639" spans="2:2" x14ac:dyDescent="0.35">
      <c r="B639" s="12"/>
    </row>
    <row r="640" spans="2:2" x14ac:dyDescent="0.35">
      <c r="B640" s="12"/>
    </row>
    <row r="641" spans="2:2" x14ac:dyDescent="0.35">
      <c r="B641" s="12"/>
    </row>
    <row r="642" spans="2:2" x14ac:dyDescent="0.35">
      <c r="B642" s="12"/>
    </row>
    <row r="643" spans="2:2" x14ac:dyDescent="0.35">
      <c r="B643" s="12"/>
    </row>
    <row r="644" spans="2:2" x14ac:dyDescent="0.35">
      <c r="B644" s="12"/>
    </row>
    <row r="645" spans="2:2" x14ac:dyDescent="0.35">
      <c r="B645" s="12"/>
    </row>
    <row r="646" spans="2:2" x14ac:dyDescent="0.35">
      <c r="B646" s="12"/>
    </row>
    <row r="647" spans="2:2" x14ac:dyDescent="0.35">
      <c r="B647" s="12"/>
    </row>
    <row r="648" spans="2:2" x14ac:dyDescent="0.35">
      <c r="B648" s="12"/>
    </row>
    <row r="649" spans="2:2" x14ac:dyDescent="0.35">
      <c r="B649" s="12"/>
    </row>
    <row r="650" spans="2:2" x14ac:dyDescent="0.35">
      <c r="B650" s="12"/>
    </row>
    <row r="651" spans="2:2" x14ac:dyDescent="0.35">
      <c r="B651" s="12"/>
    </row>
    <row r="652" spans="2:2" x14ac:dyDescent="0.35">
      <c r="B652" s="12"/>
    </row>
    <row r="653" spans="2:2" x14ac:dyDescent="0.35">
      <c r="B653" s="12"/>
    </row>
    <row r="654" spans="2:2" x14ac:dyDescent="0.35">
      <c r="B654" s="12"/>
    </row>
    <row r="655" spans="2:2" x14ac:dyDescent="0.35">
      <c r="B655" s="12"/>
    </row>
    <row r="656" spans="2:2" x14ac:dyDescent="0.35">
      <c r="B656" s="12"/>
    </row>
    <row r="657" spans="2:2" x14ac:dyDescent="0.35">
      <c r="B657" s="12"/>
    </row>
    <row r="658" spans="2:2" x14ac:dyDescent="0.35">
      <c r="B658" s="12"/>
    </row>
    <row r="659" spans="2:2" x14ac:dyDescent="0.35">
      <c r="B659" s="12"/>
    </row>
    <row r="660" spans="2:2" x14ac:dyDescent="0.35">
      <c r="B660" s="12"/>
    </row>
    <row r="661" spans="2:2" x14ac:dyDescent="0.35">
      <c r="B661" s="12"/>
    </row>
    <row r="662" spans="2:2" x14ac:dyDescent="0.35">
      <c r="B662" s="12"/>
    </row>
    <row r="663" spans="2:2" x14ac:dyDescent="0.35">
      <c r="B663" s="12"/>
    </row>
    <row r="664" spans="2:2" x14ac:dyDescent="0.35">
      <c r="B664" s="12"/>
    </row>
    <row r="665" spans="2:2" x14ac:dyDescent="0.35">
      <c r="B665" s="12"/>
    </row>
    <row r="666" spans="2:2" x14ac:dyDescent="0.35">
      <c r="B666" s="12"/>
    </row>
    <row r="667" spans="2:2" x14ac:dyDescent="0.35">
      <c r="B667" s="12"/>
    </row>
    <row r="668" spans="2:2" x14ac:dyDescent="0.35">
      <c r="B668" s="12"/>
    </row>
    <row r="669" spans="2:2" x14ac:dyDescent="0.35">
      <c r="B669" s="12"/>
    </row>
    <row r="670" spans="2:2" x14ac:dyDescent="0.35">
      <c r="B670" s="12"/>
    </row>
    <row r="671" spans="2:2" x14ac:dyDescent="0.35">
      <c r="B671" s="12"/>
    </row>
    <row r="672" spans="2:2" x14ac:dyDescent="0.35">
      <c r="B672" s="12"/>
    </row>
    <row r="673" spans="2:2" x14ac:dyDescent="0.35">
      <c r="B673" s="12"/>
    </row>
    <row r="674" spans="2:2" x14ac:dyDescent="0.35">
      <c r="B674" s="12"/>
    </row>
    <row r="675" spans="2:2" x14ac:dyDescent="0.35">
      <c r="B675" s="12"/>
    </row>
    <row r="676" spans="2:2" x14ac:dyDescent="0.35">
      <c r="B676" s="12"/>
    </row>
    <row r="677" spans="2:2" x14ac:dyDescent="0.35">
      <c r="B677" s="12"/>
    </row>
    <row r="678" spans="2:2" x14ac:dyDescent="0.35">
      <c r="B678" s="12"/>
    </row>
    <row r="679" spans="2:2" x14ac:dyDescent="0.35">
      <c r="B679" s="12"/>
    </row>
    <row r="680" spans="2:2" x14ac:dyDescent="0.35">
      <c r="B680" s="12"/>
    </row>
    <row r="681" spans="2:2" x14ac:dyDescent="0.35">
      <c r="B681" s="12"/>
    </row>
    <row r="682" spans="2:2" x14ac:dyDescent="0.35">
      <c r="B682" s="12"/>
    </row>
    <row r="683" spans="2:2" x14ac:dyDescent="0.35">
      <c r="B683" s="12"/>
    </row>
    <row r="684" spans="2:2" x14ac:dyDescent="0.35">
      <c r="B684" s="12"/>
    </row>
    <row r="685" spans="2:2" x14ac:dyDescent="0.35">
      <c r="B685" s="12"/>
    </row>
    <row r="686" spans="2:2" x14ac:dyDescent="0.35">
      <c r="B686" s="12"/>
    </row>
    <row r="687" spans="2:2" x14ac:dyDescent="0.35">
      <c r="B687" s="12"/>
    </row>
    <row r="688" spans="2:2" x14ac:dyDescent="0.35">
      <c r="B688" s="12"/>
    </row>
    <row r="689" spans="2:2" x14ac:dyDescent="0.35">
      <c r="B689" s="12"/>
    </row>
    <row r="690" spans="2:2" x14ac:dyDescent="0.35">
      <c r="B690" s="12"/>
    </row>
    <row r="691" spans="2:2" x14ac:dyDescent="0.35">
      <c r="B691" s="12"/>
    </row>
    <row r="692" spans="2:2" x14ac:dyDescent="0.35">
      <c r="B692" s="12"/>
    </row>
    <row r="693" spans="2:2" x14ac:dyDescent="0.35">
      <c r="B693" s="12"/>
    </row>
    <row r="694" spans="2:2" x14ac:dyDescent="0.35">
      <c r="B694" s="12"/>
    </row>
    <row r="695" spans="2:2" x14ac:dyDescent="0.35">
      <c r="B695" s="12"/>
    </row>
    <row r="696" spans="2:2" x14ac:dyDescent="0.35">
      <c r="B696" s="12"/>
    </row>
    <row r="697" spans="2:2" x14ac:dyDescent="0.35">
      <c r="B697" s="12"/>
    </row>
    <row r="698" spans="2:2" x14ac:dyDescent="0.35">
      <c r="B698" s="12"/>
    </row>
    <row r="699" spans="2:2" x14ac:dyDescent="0.35">
      <c r="B699" s="12"/>
    </row>
    <row r="700" spans="2:2" x14ac:dyDescent="0.35">
      <c r="B700" s="12"/>
    </row>
    <row r="701" spans="2:2" x14ac:dyDescent="0.35">
      <c r="B701" s="12"/>
    </row>
    <row r="702" spans="2:2" x14ac:dyDescent="0.35">
      <c r="B702" s="12"/>
    </row>
    <row r="703" spans="2:2" x14ac:dyDescent="0.35">
      <c r="B703" s="12"/>
    </row>
    <row r="704" spans="2:2" x14ac:dyDescent="0.35">
      <c r="B704" s="12"/>
    </row>
    <row r="705" spans="2:2" x14ac:dyDescent="0.35">
      <c r="B705" s="12"/>
    </row>
    <row r="706" spans="2:2" x14ac:dyDescent="0.35">
      <c r="B706" s="12"/>
    </row>
    <row r="707" spans="2:2" x14ac:dyDescent="0.35">
      <c r="B707" s="12"/>
    </row>
    <row r="708" spans="2:2" x14ac:dyDescent="0.35">
      <c r="B708" s="12"/>
    </row>
    <row r="709" spans="2:2" x14ac:dyDescent="0.35">
      <c r="B709" s="12"/>
    </row>
    <row r="710" spans="2:2" x14ac:dyDescent="0.35">
      <c r="B710" s="12"/>
    </row>
    <row r="711" spans="2:2" x14ac:dyDescent="0.35">
      <c r="B711" s="12"/>
    </row>
    <row r="712" spans="2:2" x14ac:dyDescent="0.35">
      <c r="B712" s="12"/>
    </row>
    <row r="713" spans="2:2" x14ac:dyDescent="0.35">
      <c r="B713" s="12"/>
    </row>
    <row r="714" spans="2:2" x14ac:dyDescent="0.35">
      <c r="B714" s="12"/>
    </row>
    <row r="715" spans="2:2" x14ac:dyDescent="0.35">
      <c r="B715" s="12"/>
    </row>
    <row r="716" spans="2:2" x14ac:dyDescent="0.35">
      <c r="B716" s="12"/>
    </row>
    <row r="717" spans="2:2" x14ac:dyDescent="0.35">
      <c r="B717" s="12"/>
    </row>
    <row r="718" spans="2:2" x14ac:dyDescent="0.35">
      <c r="B718" s="12"/>
    </row>
    <row r="719" spans="2:2" x14ac:dyDescent="0.35">
      <c r="B719" s="12"/>
    </row>
    <row r="720" spans="2:2" x14ac:dyDescent="0.35">
      <c r="B720" s="12"/>
    </row>
    <row r="721" spans="2:2" x14ac:dyDescent="0.35">
      <c r="B721" s="12"/>
    </row>
    <row r="722" spans="2:2" x14ac:dyDescent="0.35">
      <c r="B722" s="12"/>
    </row>
    <row r="723" spans="2:2" x14ac:dyDescent="0.35">
      <c r="B723" s="12"/>
    </row>
    <row r="724" spans="2:2" x14ac:dyDescent="0.35">
      <c r="B724" s="12"/>
    </row>
    <row r="725" spans="2:2" x14ac:dyDescent="0.35">
      <c r="B725" s="12"/>
    </row>
    <row r="726" spans="2:2" x14ac:dyDescent="0.35">
      <c r="B726" s="12"/>
    </row>
    <row r="727" spans="2:2" x14ac:dyDescent="0.35">
      <c r="B727" s="12"/>
    </row>
    <row r="728" spans="2:2" x14ac:dyDescent="0.35">
      <c r="B728" s="12"/>
    </row>
    <row r="729" spans="2:2" x14ac:dyDescent="0.35">
      <c r="B729" s="12"/>
    </row>
    <row r="730" spans="2:2" x14ac:dyDescent="0.35">
      <c r="B730" s="12"/>
    </row>
    <row r="731" spans="2:2" x14ac:dyDescent="0.35">
      <c r="B731" s="12"/>
    </row>
    <row r="732" spans="2:2" x14ac:dyDescent="0.35">
      <c r="B732" s="12"/>
    </row>
    <row r="733" spans="2:2" x14ac:dyDescent="0.35">
      <c r="B733" s="12"/>
    </row>
    <row r="734" spans="2:2" x14ac:dyDescent="0.35">
      <c r="B734" s="12"/>
    </row>
    <row r="735" spans="2:2" x14ac:dyDescent="0.35">
      <c r="B735" s="12"/>
    </row>
    <row r="736" spans="2:2" x14ac:dyDescent="0.35">
      <c r="B736" s="12"/>
    </row>
    <row r="737" spans="2:2" x14ac:dyDescent="0.35">
      <c r="B737" s="12"/>
    </row>
    <row r="738" spans="2:2" x14ac:dyDescent="0.35">
      <c r="B738" s="12"/>
    </row>
    <row r="739" spans="2:2" x14ac:dyDescent="0.35">
      <c r="B739" s="12"/>
    </row>
    <row r="740" spans="2:2" x14ac:dyDescent="0.35">
      <c r="B740" s="12"/>
    </row>
    <row r="741" spans="2:2" x14ac:dyDescent="0.35">
      <c r="B741" s="12"/>
    </row>
    <row r="742" spans="2:2" x14ac:dyDescent="0.35">
      <c r="B742" s="12"/>
    </row>
    <row r="743" spans="2:2" x14ac:dyDescent="0.35">
      <c r="B743" s="12"/>
    </row>
    <row r="744" spans="2:2" x14ac:dyDescent="0.35">
      <c r="B744" s="12"/>
    </row>
    <row r="745" spans="2:2" x14ac:dyDescent="0.35">
      <c r="B745" s="12"/>
    </row>
    <row r="746" spans="2:2" x14ac:dyDescent="0.35">
      <c r="B746" s="12"/>
    </row>
    <row r="747" spans="2:2" x14ac:dyDescent="0.35">
      <c r="B747" s="12"/>
    </row>
    <row r="748" spans="2:2" x14ac:dyDescent="0.35">
      <c r="B748" s="12"/>
    </row>
    <row r="749" spans="2:2" x14ac:dyDescent="0.35">
      <c r="B749" s="12"/>
    </row>
    <row r="750" spans="2:2" x14ac:dyDescent="0.35">
      <c r="B750" s="12"/>
    </row>
    <row r="751" spans="2:2" x14ac:dyDescent="0.35">
      <c r="B751" s="12"/>
    </row>
    <row r="752" spans="2:2" x14ac:dyDescent="0.35">
      <c r="B752" s="12"/>
    </row>
    <row r="753" spans="2:2" x14ac:dyDescent="0.35">
      <c r="B753" s="12"/>
    </row>
    <row r="754" spans="2:2" x14ac:dyDescent="0.35">
      <c r="B754" s="12"/>
    </row>
    <row r="755" spans="2:2" x14ac:dyDescent="0.35">
      <c r="B755" s="12"/>
    </row>
    <row r="756" spans="2:2" x14ac:dyDescent="0.35">
      <c r="B756" s="12"/>
    </row>
    <row r="757" spans="2:2" x14ac:dyDescent="0.35">
      <c r="B757" s="12"/>
    </row>
    <row r="758" spans="2:2" x14ac:dyDescent="0.35">
      <c r="B758" s="12"/>
    </row>
    <row r="759" spans="2:2" x14ac:dyDescent="0.35">
      <c r="B759" s="12"/>
    </row>
    <row r="760" spans="2:2" x14ac:dyDescent="0.35">
      <c r="B760" s="12"/>
    </row>
    <row r="761" spans="2:2" x14ac:dyDescent="0.35">
      <c r="B761" s="12"/>
    </row>
    <row r="762" spans="2:2" x14ac:dyDescent="0.35">
      <c r="B762" s="12"/>
    </row>
    <row r="763" spans="2:2" x14ac:dyDescent="0.35">
      <c r="B763" s="12"/>
    </row>
    <row r="764" spans="2:2" x14ac:dyDescent="0.35">
      <c r="B764" s="12"/>
    </row>
    <row r="765" spans="2:2" x14ac:dyDescent="0.35">
      <c r="B765" s="12"/>
    </row>
    <row r="766" spans="2:2" x14ac:dyDescent="0.35">
      <c r="B766" s="12"/>
    </row>
    <row r="767" spans="2:2" x14ac:dyDescent="0.35">
      <c r="B767" s="12"/>
    </row>
    <row r="768" spans="2:2" x14ac:dyDescent="0.35">
      <c r="B768" s="12"/>
    </row>
    <row r="769" spans="2:2" x14ac:dyDescent="0.35">
      <c r="B769" s="12"/>
    </row>
    <row r="770" spans="2:2" x14ac:dyDescent="0.35">
      <c r="B770" s="12"/>
    </row>
    <row r="771" spans="2:2" x14ac:dyDescent="0.35">
      <c r="B771" s="12"/>
    </row>
    <row r="772" spans="2:2" x14ac:dyDescent="0.35">
      <c r="B772" s="12"/>
    </row>
    <row r="773" spans="2:2" x14ac:dyDescent="0.35">
      <c r="B773" s="12"/>
    </row>
    <row r="774" spans="2:2" x14ac:dyDescent="0.35">
      <c r="B774" s="12"/>
    </row>
    <row r="775" spans="2:2" x14ac:dyDescent="0.35">
      <c r="B775" s="12"/>
    </row>
    <row r="776" spans="2:2" x14ac:dyDescent="0.35">
      <c r="B776" s="12"/>
    </row>
    <row r="777" spans="2:2" x14ac:dyDescent="0.35">
      <c r="B777" s="12"/>
    </row>
    <row r="778" spans="2:2" x14ac:dyDescent="0.35">
      <c r="B778" s="12"/>
    </row>
    <row r="779" spans="2:2" x14ac:dyDescent="0.35">
      <c r="B779" s="12"/>
    </row>
    <row r="780" spans="2:2" x14ac:dyDescent="0.35">
      <c r="B780" s="12"/>
    </row>
    <row r="781" spans="2:2" x14ac:dyDescent="0.35">
      <c r="B781" s="12"/>
    </row>
    <row r="782" spans="2:2" x14ac:dyDescent="0.35">
      <c r="B782" s="12"/>
    </row>
    <row r="783" spans="2:2" x14ac:dyDescent="0.35">
      <c r="B783" s="12"/>
    </row>
    <row r="784" spans="2:2" x14ac:dyDescent="0.35">
      <c r="B784" s="12"/>
    </row>
    <row r="785" spans="2:2" x14ac:dyDescent="0.35">
      <c r="B785" s="12"/>
    </row>
    <row r="786" spans="2:2" x14ac:dyDescent="0.35">
      <c r="B786" s="12"/>
    </row>
    <row r="787" spans="2:2" x14ac:dyDescent="0.35">
      <c r="B787" s="12"/>
    </row>
    <row r="788" spans="2:2" x14ac:dyDescent="0.35">
      <c r="B788" s="12"/>
    </row>
    <row r="789" spans="2:2" x14ac:dyDescent="0.35">
      <c r="B789" s="12"/>
    </row>
    <row r="790" spans="2:2" x14ac:dyDescent="0.35">
      <c r="B790" s="12"/>
    </row>
    <row r="791" spans="2:2" x14ac:dyDescent="0.35">
      <c r="B791" s="12"/>
    </row>
    <row r="792" spans="2:2" x14ac:dyDescent="0.35">
      <c r="B792" s="12"/>
    </row>
    <row r="793" spans="2:2" x14ac:dyDescent="0.35">
      <c r="B793" s="12"/>
    </row>
    <row r="794" spans="2:2" x14ac:dyDescent="0.35">
      <c r="B794" s="12"/>
    </row>
    <row r="795" spans="2:2" x14ac:dyDescent="0.35">
      <c r="B795" s="12"/>
    </row>
    <row r="796" spans="2:2" x14ac:dyDescent="0.35">
      <c r="B796" s="12"/>
    </row>
    <row r="797" spans="2:2" x14ac:dyDescent="0.35">
      <c r="B797" s="12"/>
    </row>
    <row r="798" spans="2:2" x14ac:dyDescent="0.35">
      <c r="B798" s="12"/>
    </row>
    <row r="799" spans="2:2" x14ac:dyDescent="0.35">
      <c r="B799" s="12"/>
    </row>
    <row r="800" spans="2:2" x14ac:dyDescent="0.35">
      <c r="B800" s="12"/>
    </row>
    <row r="801" spans="2:2" x14ac:dyDescent="0.35">
      <c r="B801" s="12"/>
    </row>
    <row r="802" spans="2:2" x14ac:dyDescent="0.35">
      <c r="B802" s="12"/>
    </row>
    <row r="803" spans="2:2" x14ac:dyDescent="0.35">
      <c r="B803" s="12"/>
    </row>
    <row r="804" spans="2:2" x14ac:dyDescent="0.35">
      <c r="B804" s="12"/>
    </row>
    <row r="805" spans="2:2" x14ac:dyDescent="0.35">
      <c r="B805" s="12"/>
    </row>
    <row r="806" spans="2:2" x14ac:dyDescent="0.35">
      <c r="B806" s="12"/>
    </row>
    <row r="807" spans="2:2" x14ac:dyDescent="0.35">
      <c r="B807" s="12"/>
    </row>
    <row r="808" spans="2:2" x14ac:dyDescent="0.35">
      <c r="B808" s="12"/>
    </row>
    <row r="809" spans="2:2" x14ac:dyDescent="0.35">
      <c r="B809" s="12"/>
    </row>
    <row r="810" spans="2:2" x14ac:dyDescent="0.35">
      <c r="B810" s="12"/>
    </row>
    <row r="811" spans="2:2" x14ac:dyDescent="0.35">
      <c r="B811" s="12"/>
    </row>
    <row r="812" spans="2:2" x14ac:dyDescent="0.35">
      <c r="B812" s="12"/>
    </row>
    <row r="813" spans="2:2" x14ac:dyDescent="0.35">
      <c r="B813" s="12"/>
    </row>
    <row r="814" spans="2:2" x14ac:dyDescent="0.35">
      <c r="B814" s="12"/>
    </row>
    <row r="815" spans="2:2" x14ac:dyDescent="0.35">
      <c r="B815" s="12"/>
    </row>
    <row r="816" spans="2:2" x14ac:dyDescent="0.35">
      <c r="B816" s="12"/>
    </row>
    <row r="817" spans="2:2" x14ac:dyDescent="0.35">
      <c r="B817" s="12"/>
    </row>
    <row r="818" spans="2:2" x14ac:dyDescent="0.35">
      <c r="B818" s="12"/>
    </row>
    <row r="819" spans="2:2" x14ac:dyDescent="0.35">
      <c r="B819" s="12"/>
    </row>
    <row r="820" spans="2:2" x14ac:dyDescent="0.35">
      <c r="B820" s="12"/>
    </row>
    <row r="821" spans="2:2" x14ac:dyDescent="0.35">
      <c r="B821" s="12"/>
    </row>
    <row r="822" spans="2:2" x14ac:dyDescent="0.35">
      <c r="B822" s="12"/>
    </row>
    <row r="823" spans="2:2" x14ac:dyDescent="0.35">
      <c r="B823" s="12"/>
    </row>
    <row r="824" spans="2:2" x14ac:dyDescent="0.35">
      <c r="B824" s="12"/>
    </row>
    <row r="825" spans="2:2" x14ac:dyDescent="0.35">
      <c r="B825" s="12"/>
    </row>
    <row r="826" spans="2:2" x14ac:dyDescent="0.35">
      <c r="B826" s="12"/>
    </row>
    <row r="827" spans="2:2" x14ac:dyDescent="0.35">
      <c r="B827" s="12"/>
    </row>
    <row r="828" spans="2:2" x14ac:dyDescent="0.35">
      <c r="B828" s="12"/>
    </row>
    <row r="829" spans="2:2" x14ac:dyDescent="0.35">
      <c r="B829" s="12"/>
    </row>
    <row r="830" spans="2:2" x14ac:dyDescent="0.35">
      <c r="B830" s="12"/>
    </row>
    <row r="831" spans="2:2" x14ac:dyDescent="0.35">
      <c r="B831" s="12"/>
    </row>
    <row r="832" spans="2:2" x14ac:dyDescent="0.35">
      <c r="B832" s="12"/>
    </row>
    <row r="833" spans="2:2" x14ac:dyDescent="0.35">
      <c r="B833" s="12"/>
    </row>
    <row r="834" spans="2:2" x14ac:dyDescent="0.35">
      <c r="B834" s="12"/>
    </row>
    <row r="835" spans="2:2" x14ac:dyDescent="0.35">
      <c r="B835" s="12"/>
    </row>
    <row r="836" spans="2:2" x14ac:dyDescent="0.35">
      <c r="B836" s="12"/>
    </row>
    <row r="837" spans="2:2" x14ac:dyDescent="0.35">
      <c r="B837" s="12"/>
    </row>
    <row r="838" spans="2:2" x14ac:dyDescent="0.35">
      <c r="B838" s="12"/>
    </row>
    <row r="839" spans="2:2" x14ac:dyDescent="0.35">
      <c r="B839" s="12"/>
    </row>
    <row r="840" spans="2:2" x14ac:dyDescent="0.35">
      <c r="B840" s="12"/>
    </row>
    <row r="841" spans="2:2" x14ac:dyDescent="0.35">
      <c r="B841" s="12"/>
    </row>
    <row r="842" spans="2:2" x14ac:dyDescent="0.35">
      <c r="B842" s="12"/>
    </row>
    <row r="843" spans="2:2" x14ac:dyDescent="0.35">
      <c r="B843" s="12"/>
    </row>
    <row r="844" spans="2:2" x14ac:dyDescent="0.35">
      <c r="B844" s="12"/>
    </row>
    <row r="845" spans="2:2" x14ac:dyDescent="0.35">
      <c r="B845" s="12"/>
    </row>
    <row r="846" spans="2:2" x14ac:dyDescent="0.35">
      <c r="B846" s="12"/>
    </row>
    <row r="847" spans="2:2" x14ac:dyDescent="0.35">
      <c r="B847" s="12"/>
    </row>
    <row r="848" spans="2:2" x14ac:dyDescent="0.35">
      <c r="B848" s="12"/>
    </row>
    <row r="849" spans="2:2" x14ac:dyDescent="0.35">
      <c r="B849" s="12"/>
    </row>
    <row r="850" spans="2:2" x14ac:dyDescent="0.35">
      <c r="B850" s="12"/>
    </row>
    <row r="851" spans="2:2" x14ac:dyDescent="0.35">
      <c r="B851" s="12"/>
    </row>
    <row r="852" spans="2:2" x14ac:dyDescent="0.35">
      <c r="B852" s="12"/>
    </row>
    <row r="853" spans="2:2" x14ac:dyDescent="0.35">
      <c r="B853" s="12"/>
    </row>
    <row r="854" spans="2:2" x14ac:dyDescent="0.35">
      <c r="B854" s="12"/>
    </row>
    <row r="855" spans="2:2" x14ac:dyDescent="0.35">
      <c r="B855" s="12"/>
    </row>
    <row r="856" spans="2:2" x14ac:dyDescent="0.35">
      <c r="B856" s="12"/>
    </row>
    <row r="857" spans="2:2" x14ac:dyDescent="0.35">
      <c r="B857" s="12"/>
    </row>
    <row r="858" spans="2:2" x14ac:dyDescent="0.35">
      <c r="B858" s="12"/>
    </row>
    <row r="859" spans="2:2" x14ac:dyDescent="0.35">
      <c r="B859" s="12"/>
    </row>
    <row r="860" spans="2:2" x14ac:dyDescent="0.35">
      <c r="B860" s="12"/>
    </row>
    <row r="861" spans="2:2" x14ac:dyDescent="0.35">
      <c r="B861" s="12"/>
    </row>
    <row r="862" spans="2:2" x14ac:dyDescent="0.35">
      <c r="B862" s="12"/>
    </row>
    <row r="863" spans="2:2" x14ac:dyDescent="0.35">
      <c r="B863" s="12"/>
    </row>
    <row r="864" spans="2:2" x14ac:dyDescent="0.35">
      <c r="B864" s="12"/>
    </row>
    <row r="865" spans="2:2" x14ac:dyDescent="0.35">
      <c r="B865" s="12"/>
    </row>
    <row r="866" spans="2:2" x14ac:dyDescent="0.35">
      <c r="B866" s="12"/>
    </row>
    <row r="867" spans="2:2" x14ac:dyDescent="0.35">
      <c r="B867" s="12"/>
    </row>
    <row r="868" spans="2:2" x14ac:dyDescent="0.35">
      <c r="B868" s="12"/>
    </row>
    <row r="869" spans="2:2" x14ac:dyDescent="0.35">
      <c r="B869" s="12"/>
    </row>
    <row r="870" spans="2:2" x14ac:dyDescent="0.35">
      <c r="B870" s="12"/>
    </row>
    <row r="871" spans="2:2" x14ac:dyDescent="0.35">
      <c r="B871" s="12"/>
    </row>
    <row r="872" spans="2:2" x14ac:dyDescent="0.35">
      <c r="B872" s="12"/>
    </row>
    <row r="873" spans="2:2" x14ac:dyDescent="0.35">
      <c r="B873" s="12"/>
    </row>
    <row r="874" spans="2:2" x14ac:dyDescent="0.35">
      <c r="B874" s="12"/>
    </row>
    <row r="875" spans="2:2" x14ac:dyDescent="0.35">
      <c r="B875" s="12"/>
    </row>
    <row r="876" spans="2:2" x14ac:dyDescent="0.35">
      <c r="B876" s="12"/>
    </row>
    <row r="877" spans="2:2" x14ac:dyDescent="0.35">
      <c r="B877" s="12"/>
    </row>
    <row r="878" spans="2:2" x14ac:dyDescent="0.35">
      <c r="B878" s="12"/>
    </row>
    <row r="879" spans="2:2" x14ac:dyDescent="0.35">
      <c r="B879" s="12"/>
    </row>
    <row r="880" spans="2:2" x14ac:dyDescent="0.35">
      <c r="B880" s="12"/>
    </row>
    <row r="881" spans="2:2" x14ac:dyDescent="0.35">
      <c r="B881" s="12"/>
    </row>
    <row r="882" spans="2:2" x14ac:dyDescent="0.35">
      <c r="B882" s="12"/>
    </row>
    <row r="883" spans="2:2" x14ac:dyDescent="0.35">
      <c r="B883" s="12"/>
    </row>
    <row r="884" spans="2:2" x14ac:dyDescent="0.35">
      <c r="B884" s="12"/>
    </row>
    <row r="885" spans="2:2" x14ac:dyDescent="0.35">
      <c r="B885" s="12"/>
    </row>
    <row r="886" spans="2:2" x14ac:dyDescent="0.35">
      <c r="B886" s="12"/>
    </row>
    <row r="887" spans="2:2" x14ac:dyDescent="0.35">
      <c r="B887" s="12"/>
    </row>
    <row r="888" spans="2:2" x14ac:dyDescent="0.35">
      <c r="B888" s="12"/>
    </row>
    <row r="889" spans="2:2" x14ac:dyDescent="0.35">
      <c r="B889" s="12"/>
    </row>
    <row r="890" spans="2:2" x14ac:dyDescent="0.35">
      <c r="B890" s="12"/>
    </row>
    <row r="891" spans="2:2" x14ac:dyDescent="0.35">
      <c r="B891" s="12"/>
    </row>
    <row r="892" spans="2:2" x14ac:dyDescent="0.35">
      <c r="B892" s="12"/>
    </row>
    <row r="893" spans="2:2" x14ac:dyDescent="0.35">
      <c r="B893" s="12"/>
    </row>
    <row r="894" spans="2:2" x14ac:dyDescent="0.35">
      <c r="B894" s="12"/>
    </row>
    <row r="895" spans="2:2" x14ac:dyDescent="0.35">
      <c r="B895" s="12"/>
    </row>
    <row r="896" spans="2:2" x14ac:dyDescent="0.35">
      <c r="B896" s="12"/>
    </row>
    <row r="897" spans="2:2" x14ac:dyDescent="0.35">
      <c r="B897" s="12"/>
    </row>
    <row r="898" spans="2:2" x14ac:dyDescent="0.35">
      <c r="B898" s="12"/>
    </row>
    <row r="899" spans="2:2" x14ac:dyDescent="0.35">
      <c r="B899" s="12"/>
    </row>
    <row r="900" spans="2:2" x14ac:dyDescent="0.35">
      <c r="B900" s="12"/>
    </row>
    <row r="901" spans="2:2" x14ac:dyDescent="0.35">
      <c r="B901" s="12"/>
    </row>
    <row r="902" spans="2:2" x14ac:dyDescent="0.35">
      <c r="B902" s="12"/>
    </row>
    <row r="903" spans="2:2" x14ac:dyDescent="0.35">
      <c r="B903" s="12"/>
    </row>
    <row r="904" spans="2:2" x14ac:dyDescent="0.35">
      <c r="B904" s="12"/>
    </row>
    <row r="905" spans="2:2" x14ac:dyDescent="0.35">
      <c r="B905" s="12"/>
    </row>
    <row r="906" spans="2:2" x14ac:dyDescent="0.35">
      <c r="B906" s="12"/>
    </row>
    <row r="907" spans="2:2" x14ac:dyDescent="0.35">
      <c r="B907" s="12"/>
    </row>
    <row r="908" spans="2:2" x14ac:dyDescent="0.35">
      <c r="B908" s="12"/>
    </row>
    <row r="909" spans="2:2" x14ac:dyDescent="0.35">
      <c r="B909" s="12"/>
    </row>
    <row r="910" spans="2:2" x14ac:dyDescent="0.35">
      <c r="B910" s="12"/>
    </row>
    <row r="911" spans="2:2" x14ac:dyDescent="0.35">
      <c r="B911" s="12"/>
    </row>
    <row r="912" spans="2:2" x14ac:dyDescent="0.35">
      <c r="B912" s="12"/>
    </row>
    <row r="913" spans="2:2" x14ac:dyDescent="0.35">
      <c r="B913" s="12"/>
    </row>
    <row r="914" spans="2:2" x14ac:dyDescent="0.35">
      <c r="B914" s="12"/>
    </row>
    <row r="915" spans="2:2" x14ac:dyDescent="0.35">
      <c r="B915" s="12"/>
    </row>
    <row r="916" spans="2:2" x14ac:dyDescent="0.35">
      <c r="B916" s="12"/>
    </row>
    <row r="917" spans="2:2" x14ac:dyDescent="0.35">
      <c r="B917" s="12"/>
    </row>
    <row r="918" spans="2:2" x14ac:dyDescent="0.35">
      <c r="B918" s="12"/>
    </row>
    <row r="919" spans="2:2" x14ac:dyDescent="0.35">
      <c r="B919" s="12"/>
    </row>
    <row r="920" spans="2:2" x14ac:dyDescent="0.35">
      <c r="B920" s="12"/>
    </row>
    <row r="921" spans="2:2" x14ac:dyDescent="0.35">
      <c r="B921" s="12"/>
    </row>
    <row r="922" spans="2:2" x14ac:dyDescent="0.35">
      <c r="B922" s="12"/>
    </row>
    <row r="923" spans="2:2" x14ac:dyDescent="0.35">
      <c r="B923" s="12"/>
    </row>
    <row r="924" spans="2:2" x14ac:dyDescent="0.35">
      <c r="B924" s="12"/>
    </row>
    <row r="925" spans="2:2" x14ac:dyDescent="0.35">
      <c r="B925" s="12"/>
    </row>
    <row r="926" spans="2:2" x14ac:dyDescent="0.35">
      <c r="B926" s="12"/>
    </row>
    <row r="927" spans="2:2" x14ac:dyDescent="0.35">
      <c r="B927" s="12"/>
    </row>
    <row r="928" spans="2:2" x14ac:dyDescent="0.35">
      <c r="B928" s="12"/>
    </row>
    <row r="929" spans="2:2" x14ac:dyDescent="0.35">
      <c r="B929" s="12"/>
    </row>
    <row r="930" spans="2:2" x14ac:dyDescent="0.35">
      <c r="B930" s="12"/>
    </row>
    <row r="931" spans="2:2" x14ac:dyDescent="0.35">
      <c r="B931" s="12"/>
    </row>
    <row r="932" spans="2:2" x14ac:dyDescent="0.35">
      <c r="B932" s="12"/>
    </row>
    <row r="933" spans="2:2" x14ac:dyDescent="0.35">
      <c r="B933" s="12"/>
    </row>
    <row r="934" spans="2:2" x14ac:dyDescent="0.35">
      <c r="B934" s="12"/>
    </row>
    <row r="935" spans="2:2" x14ac:dyDescent="0.35">
      <c r="B935" s="12"/>
    </row>
    <row r="936" spans="2:2" x14ac:dyDescent="0.35">
      <c r="B936" s="12"/>
    </row>
    <row r="937" spans="2:2" x14ac:dyDescent="0.35">
      <c r="B937" s="12"/>
    </row>
    <row r="938" spans="2:2" x14ac:dyDescent="0.35">
      <c r="B938" s="12"/>
    </row>
    <row r="939" spans="2:2" x14ac:dyDescent="0.35">
      <c r="B939" s="12"/>
    </row>
    <row r="940" spans="2:2" x14ac:dyDescent="0.35">
      <c r="B940" s="12"/>
    </row>
    <row r="941" spans="2:2" x14ac:dyDescent="0.35">
      <c r="B941" s="12"/>
    </row>
    <row r="942" spans="2:2" x14ac:dyDescent="0.35">
      <c r="B942" s="12"/>
    </row>
    <row r="943" spans="2:2" x14ac:dyDescent="0.35">
      <c r="B943" s="12"/>
    </row>
    <row r="944" spans="2:2" x14ac:dyDescent="0.35">
      <c r="B944" s="12"/>
    </row>
    <row r="945" spans="2:2" x14ac:dyDescent="0.35">
      <c r="B945" s="12"/>
    </row>
    <row r="946" spans="2:2" x14ac:dyDescent="0.35">
      <c r="B946" s="12"/>
    </row>
    <row r="947" spans="2:2" x14ac:dyDescent="0.35">
      <c r="B947" s="12"/>
    </row>
    <row r="948" spans="2:2" x14ac:dyDescent="0.35">
      <c r="B948" s="12"/>
    </row>
    <row r="949" spans="2:2" x14ac:dyDescent="0.35">
      <c r="B949" s="12"/>
    </row>
    <row r="950" spans="2:2" x14ac:dyDescent="0.35">
      <c r="B950" s="12"/>
    </row>
    <row r="951" spans="2:2" x14ac:dyDescent="0.35">
      <c r="B951" s="12"/>
    </row>
    <row r="952" spans="2:2" x14ac:dyDescent="0.35">
      <c r="B952" s="12"/>
    </row>
    <row r="953" spans="2:2" x14ac:dyDescent="0.35">
      <c r="B953" s="12"/>
    </row>
    <row r="954" spans="2:2" x14ac:dyDescent="0.35">
      <c r="B954" s="12"/>
    </row>
    <row r="955" spans="2:2" x14ac:dyDescent="0.35">
      <c r="B955" s="12"/>
    </row>
    <row r="956" spans="2:2" x14ac:dyDescent="0.35">
      <c r="B956" s="12"/>
    </row>
    <row r="957" spans="2:2" x14ac:dyDescent="0.35">
      <c r="B957" s="12"/>
    </row>
    <row r="958" spans="2:2" x14ac:dyDescent="0.35">
      <c r="B958" s="12"/>
    </row>
    <row r="959" spans="2:2" x14ac:dyDescent="0.35">
      <c r="B959" s="12"/>
    </row>
    <row r="960" spans="2:2" x14ac:dyDescent="0.35">
      <c r="B960" s="12"/>
    </row>
    <row r="961" spans="2:2" x14ac:dyDescent="0.35">
      <c r="B961" s="12"/>
    </row>
    <row r="962" spans="2:2" x14ac:dyDescent="0.35">
      <c r="B962" s="12"/>
    </row>
    <row r="963" spans="2:2" x14ac:dyDescent="0.35">
      <c r="B963" s="12"/>
    </row>
    <row r="964" spans="2:2" x14ac:dyDescent="0.35">
      <c r="B964" s="12"/>
    </row>
    <row r="965" spans="2:2" x14ac:dyDescent="0.35">
      <c r="B965" s="12"/>
    </row>
    <row r="966" spans="2:2" x14ac:dyDescent="0.35">
      <c r="B966" s="12"/>
    </row>
    <row r="967" spans="2:2" x14ac:dyDescent="0.35">
      <c r="B967" s="12"/>
    </row>
    <row r="968" spans="2:2" x14ac:dyDescent="0.35">
      <c r="B968" s="12"/>
    </row>
    <row r="969" spans="2:2" x14ac:dyDescent="0.35">
      <c r="B969" s="12"/>
    </row>
    <row r="970" spans="2:2" x14ac:dyDescent="0.35">
      <c r="B970" s="12"/>
    </row>
    <row r="971" spans="2:2" x14ac:dyDescent="0.35">
      <c r="B971" s="12"/>
    </row>
    <row r="972" spans="2:2" x14ac:dyDescent="0.35">
      <c r="B972" s="12"/>
    </row>
    <row r="973" spans="2:2" x14ac:dyDescent="0.35">
      <c r="B973" s="12"/>
    </row>
    <row r="974" spans="2:2" x14ac:dyDescent="0.35">
      <c r="B974" s="12"/>
    </row>
    <row r="975" spans="2:2" x14ac:dyDescent="0.35">
      <c r="B975" s="12"/>
    </row>
    <row r="976" spans="2:2" x14ac:dyDescent="0.35">
      <c r="B976" s="12"/>
    </row>
    <row r="977" spans="2:2" x14ac:dyDescent="0.35">
      <c r="B977" s="12"/>
    </row>
    <row r="978" spans="2:2" x14ac:dyDescent="0.35">
      <c r="B978" s="12"/>
    </row>
    <row r="979" spans="2:2" x14ac:dyDescent="0.35">
      <c r="B979" s="12"/>
    </row>
    <row r="980" spans="2:2" x14ac:dyDescent="0.35">
      <c r="B980" s="12"/>
    </row>
    <row r="981" spans="2:2" x14ac:dyDescent="0.35">
      <c r="B981" s="12"/>
    </row>
    <row r="982" spans="2:2" x14ac:dyDescent="0.35">
      <c r="B982" s="12"/>
    </row>
    <row r="983" spans="2:2" x14ac:dyDescent="0.35">
      <c r="B983" s="12"/>
    </row>
    <row r="984" spans="2:2" x14ac:dyDescent="0.35">
      <c r="B984" s="12"/>
    </row>
    <row r="985" spans="2:2" x14ac:dyDescent="0.35">
      <c r="B985" s="12"/>
    </row>
    <row r="986" spans="2:2" x14ac:dyDescent="0.35">
      <c r="B986" s="12"/>
    </row>
  </sheetData>
  <pageMargins left="0.7" right="0.7" top="0.78740157499999996" bottom="0.78740157499999996"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0F79-FD57-4598-8B5B-3C1096360C22}">
  <dimension ref="A1:Z1003"/>
  <sheetViews>
    <sheetView topLeftCell="A40" workbookViewId="0">
      <selection activeCell="A27" sqref="A27:XFD46"/>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50.6640625" bestFit="1" customWidth="1"/>
    <col min="7" max="7" width="80.77734375" bestFit="1" customWidth="1"/>
    <col min="8" max="8" width="27.77734375" bestFit="1" customWidth="1"/>
    <col min="9" max="9" width="80.77734375" bestFit="1" customWidth="1"/>
    <col min="10" max="10" width="43.5546875" bestFit="1" customWidth="1"/>
    <col min="11" max="11" width="80.77734375" bestFit="1" customWidth="1"/>
    <col min="12" max="12" width="31.88671875" bestFit="1" customWidth="1"/>
    <col min="13" max="13" width="36.33203125" bestFit="1" customWidth="1"/>
    <col min="14" max="14" width="30.44140625" bestFit="1" customWidth="1"/>
    <col min="15" max="26" width="12.77734375" bestFit="1" customWidth="1"/>
  </cols>
  <sheetData>
    <row r="1" spans="1:26" x14ac:dyDescent="0.35">
      <c r="A1" t="s">
        <v>573</v>
      </c>
      <c r="B1" s="12"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row>
    <row r="2" spans="1:26" x14ac:dyDescent="0.35">
      <c r="A2" t="s">
        <v>26</v>
      </c>
      <c r="B2" s="12" t="s">
        <v>27</v>
      </c>
      <c r="D2" t="s">
        <v>28</v>
      </c>
      <c r="E2" t="s">
        <v>29</v>
      </c>
      <c r="F2" t="s">
        <v>30</v>
      </c>
      <c r="G2" t="s">
        <v>31</v>
      </c>
      <c r="H2">
        <v>2000</v>
      </c>
      <c r="I2" t="s">
        <v>32</v>
      </c>
      <c r="J2" t="s">
        <v>33</v>
      </c>
      <c r="K2" t="s">
        <v>34</v>
      </c>
      <c r="M2">
        <v>250</v>
      </c>
      <c r="N2" t="s">
        <v>35</v>
      </c>
    </row>
    <row r="3" spans="1:26" x14ac:dyDescent="0.35">
      <c r="A3" t="s">
        <v>26</v>
      </c>
      <c r="B3" s="12" t="s">
        <v>36</v>
      </c>
      <c r="D3" t="s">
        <v>37</v>
      </c>
      <c r="E3" t="s">
        <v>38</v>
      </c>
      <c r="F3" t="s">
        <v>30</v>
      </c>
      <c r="G3" t="s">
        <v>39</v>
      </c>
      <c r="H3">
        <v>150</v>
      </c>
      <c r="J3" t="s">
        <v>40</v>
      </c>
      <c r="K3" t="s">
        <v>41</v>
      </c>
    </row>
    <row r="4" spans="1:26" x14ac:dyDescent="0.35">
      <c r="A4" t="s">
        <v>26</v>
      </c>
      <c r="B4" s="12" t="s">
        <v>42</v>
      </c>
      <c r="C4">
        <v>0.5</v>
      </c>
      <c r="D4" t="s">
        <v>37</v>
      </c>
      <c r="E4" t="s">
        <v>43</v>
      </c>
      <c r="F4" t="s">
        <v>44</v>
      </c>
      <c r="G4" t="s">
        <v>45</v>
      </c>
      <c r="H4">
        <v>35</v>
      </c>
      <c r="I4" t="s">
        <v>46</v>
      </c>
      <c r="J4" t="s">
        <v>47</v>
      </c>
      <c r="K4" t="s">
        <v>48</v>
      </c>
      <c r="N4" t="s">
        <v>49</v>
      </c>
    </row>
    <row r="5" spans="1:26" x14ac:dyDescent="0.35">
      <c r="A5" t="s">
        <v>26</v>
      </c>
      <c r="B5" s="12" t="s">
        <v>50</v>
      </c>
      <c r="C5">
        <v>0.5</v>
      </c>
      <c r="D5" t="s">
        <v>37</v>
      </c>
      <c r="E5" t="s">
        <v>51</v>
      </c>
      <c r="F5" t="s">
        <v>30</v>
      </c>
      <c r="G5" t="s">
        <v>45</v>
      </c>
      <c r="H5">
        <v>72</v>
      </c>
      <c r="I5" t="s">
        <v>52</v>
      </c>
      <c r="J5" t="s">
        <v>53</v>
      </c>
      <c r="K5" t="s">
        <v>54</v>
      </c>
      <c r="N5" t="s">
        <v>55</v>
      </c>
    </row>
    <row r="6" spans="1:26" x14ac:dyDescent="0.35">
      <c r="A6" t="s">
        <v>26</v>
      </c>
      <c r="B6" s="12" t="s">
        <v>56</v>
      </c>
      <c r="C6">
        <v>0.5</v>
      </c>
      <c r="D6" t="s">
        <v>37</v>
      </c>
      <c r="E6" t="s">
        <v>57</v>
      </c>
      <c r="F6" t="s">
        <v>58</v>
      </c>
      <c r="G6" t="s">
        <v>59</v>
      </c>
      <c r="H6">
        <v>150</v>
      </c>
      <c r="I6" t="s">
        <v>60</v>
      </c>
      <c r="J6" t="s">
        <v>47</v>
      </c>
      <c r="K6" t="s">
        <v>61</v>
      </c>
      <c r="N6" t="s">
        <v>49</v>
      </c>
    </row>
    <row r="7" spans="1:26" x14ac:dyDescent="0.35">
      <c r="A7" t="s">
        <v>26</v>
      </c>
      <c r="B7" s="12" t="s">
        <v>62</v>
      </c>
      <c r="D7" t="s">
        <v>28</v>
      </c>
      <c r="E7" t="s">
        <v>63</v>
      </c>
      <c r="F7" t="s">
        <v>30</v>
      </c>
      <c r="G7" t="s">
        <v>31</v>
      </c>
      <c r="H7">
        <v>2000</v>
      </c>
      <c r="I7" t="s">
        <v>32</v>
      </c>
      <c r="J7" t="s">
        <v>33</v>
      </c>
      <c r="K7" t="s">
        <v>64</v>
      </c>
      <c r="M7">
        <v>200</v>
      </c>
      <c r="N7" t="s">
        <v>55</v>
      </c>
    </row>
    <row r="8" spans="1:26" x14ac:dyDescent="0.35">
      <c r="A8" t="s">
        <v>26</v>
      </c>
      <c r="B8" s="12" t="s">
        <v>65</v>
      </c>
      <c r="C8">
        <v>0.25</v>
      </c>
      <c r="D8" t="s">
        <v>37</v>
      </c>
      <c r="E8" t="s">
        <v>66</v>
      </c>
      <c r="F8" t="s">
        <v>30</v>
      </c>
      <c r="G8" t="s">
        <v>67</v>
      </c>
      <c r="J8" t="s">
        <v>40</v>
      </c>
      <c r="K8" t="s">
        <v>68</v>
      </c>
      <c r="N8" t="s">
        <v>69</v>
      </c>
    </row>
    <row r="9" spans="1:26" x14ac:dyDescent="0.35">
      <c r="A9" t="s">
        <v>26</v>
      </c>
      <c r="B9" s="12" t="s">
        <v>70</v>
      </c>
      <c r="C9">
        <v>0.25</v>
      </c>
      <c r="D9" t="s">
        <v>37</v>
      </c>
      <c r="E9" t="s">
        <v>71</v>
      </c>
      <c r="F9" t="s">
        <v>30</v>
      </c>
      <c r="G9" t="s">
        <v>45</v>
      </c>
      <c r="H9">
        <v>16</v>
      </c>
      <c r="I9" t="s">
        <v>72</v>
      </c>
      <c r="J9" t="s">
        <v>73</v>
      </c>
      <c r="K9" t="s">
        <v>54</v>
      </c>
      <c r="N9" t="s">
        <v>49</v>
      </c>
    </row>
    <row r="10" spans="1:26" x14ac:dyDescent="0.35">
      <c r="A10" t="s">
        <v>26</v>
      </c>
      <c r="B10" s="12" t="s">
        <v>74</v>
      </c>
      <c r="C10">
        <v>0.25</v>
      </c>
      <c r="D10" t="s">
        <v>37</v>
      </c>
      <c r="E10" t="s">
        <v>75</v>
      </c>
      <c r="F10" t="s">
        <v>76</v>
      </c>
      <c r="G10" t="s">
        <v>45</v>
      </c>
      <c r="H10">
        <v>18</v>
      </c>
      <c r="I10" t="s">
        <v>77</v>
      </c>
      <c r="J10" t="s">
        <v>73</v>
      </c>
      <c r="K10" t="s">
        <v>54</v>
      </c>
      <c r="N10" t="s">
        <v>49</v>
      </c>
    </row>
    <row r="11" spans="1:26" x14ac:dyDescent="0.35">
      <c r="A11" t="s">
        <v>26</v>
      </c>
      <c r="B11" s="12" t="s">
        <v>78</v>
      </c>
      <c r="C11">
        <v>0.5</v>
      </c>
      <c r="D11" t="s">
        <v>37</v>
      </c>
      <c r="E11" t="s">
        <v>79</v>
      </c>
      <c r="F11" t="s">
        <v>80</v>
      </c>
      <c r="G11" t="s">
        <v>39</v>
      </c>
      <c r="H11">
        <v>120</v>
      </c>
      <c r="I11" t="s">
        <v>81</v>
      </c>
      <c r="J11" t="s">
        <v>82</v>
      </c>
      <c r="K11" t="s">
        <v>83</v>
      </c>
      <c r="N11" t="s">
        <v>49</v>
      </c>
    </row>
    <row r="12" spans="1:26" x14ac:dyDescent="0.35">
      <c r="A12" t="s">
        <v>26</v>
      </c>
      <c r="B12" s="12" t="s">
        <v>84</v>
      </c>
      <c r="C12">
        <v>0.25</v>
      </c>
      <c r="D12" t="s">
        <v>37</v>
      </c>
      <c r="E12" t="s">
        <v>85</v>
      </c>
      <c r="F12" t="s">
        <v>30</v>
      </c>
      <c r="G12" t="s">
        <v>45</v>
      </c>
      <c r="H12">
        <v>18</v>
      </c>
      <c r="I12" t="s">
        <v>86</v>
      </c>
      <c r="J12" t="s">
        <v>47</v>
      </c>
      <c r="K12" t="s">
        <v>87</v>
      </c>
      <c r="N12" t="s">
        <v>49</v>
      </c>
    </row>
    <row r="13" spans="1:26" x14ac:dyDescent="0.35">
      <c r="A13" t="s">
        <v>26</v>
      </c>
      <c r="B13" s="12" t="s">
        <v>88</v>
      </c>
      <c r="C13">
        <v>0.5</v>
      </c>
      <c r="D13" t="s">
        <v>37</v>
      </c>
      <c r="E13" t="s">
        <v>89</v>
      </c>
      <c r="F13" t="s">
        <v>90</v>
      </c>
      <c r="G13" t="s">
        <v>59</v>
      </c>
      <c r="H13">
        <v>200</v>
      </c>
      <c r="I13" t="s">
        <v>91</v>
      </c>
      <c r="J13" t="s">
        <v>73</v>
      </c>
      <c r="K13" t="s">
        <v>61</v>
      </c>
      <c r="N13" t="s">
        <v>49</v>
      </c>
    </row>
    <row r="14" spans="1:26" x14ac:dyDescent="0.35">
      <c r="A14" t="s">
        <v>26</v>
      </c>
      <c r="B14" s="12">
        <v>44927</v>
      </c>
      <c r="C14">
        <v>0.25</v>
      </c>
      <c r="D14" t="s">
        <v>37</v>
      </c>
      <c r="E14" t="s">
        <v>66</v>
      </c>
      <c r="F14" t="s">
        <v>30</v>
      </c>
      <c r="G14" t="s">
        <v>92</v>
      </c>
      <c r="J14" t="s">
        <v>40</v>
      </c>
      <c r="K14" t="s">
        <v>68</v>
      </c>
      <c r="N14" t="s">
        <v>69</v>
      </c>
    </row>
    <row r="15" spans="1:26" x14ac:dyDescent="0.35">
      <c r="A15" t="s">
        <v>26</v>
      </c>
      <c r="B15" s="12" t="s">
        <v>93</v>
      </c>
      <c r="C15">
        <v>0.25</v>
      </c>
      <c r="D15" t="s">
        <v>37</v>
      </c>
      <c r="E15" t="s">
        <v>94</v>
      </c>
      <c r="F15" t="s">
        <v>95</v>
      </c>
      <c r="G15" t="s">
        <v>96</v>
      </c>
      <c r="H15">
        <v>36</v>
      </c>
      <c r="I15" t="s">
        <v>97</v>
      </c>
      <c r="J15" t="s">
        <v>73</v>
      </c>
      <c r="K15" t="s">
        <v>48</v>
      </c>
      <c r="N15" t="s">
        <v>98</v>
      </c>
    </row>
    <row r="16" spans="1:26" x14ac:dyDescent="0.35">
      <c r="A16" t="s">
        <v>26</v>
      </c>
      <c r="B16" s="12" t="s">
        <v>99</v>
      </c>
      <c r="C16">
        <v>1</v>
      </c>
      <c r="D16" t="s">
        <v>37</v>
      </c>
      <c r="E16" t="s">
        <v>100</v>
      </c>
      <c r="F16" t="s">
        <v>30</v>
      </c>
      <c r="G16" t="s">
        <v>39</v>
      </c>
      <c r="H16">
        <v>150</v>
      </c>
      <c r="I16" t="s">
        <v>101</v>
      </c>
      <c r="J16" t="s">
        <v>40</v>
      </c>
      <c r="K16" t="s">
        <v>102</v>
      </c>
      <c r="N16" t="s">
        <v>103</v>
      </c>
    </row>
    <row r="17" spans="1:14" x14ac:dyDescent="0.35">
      <c r="A17" t="s">
        <v>26</v>
      </c>
      <c r="B17" s="12" t="s">
        <v>104</v>
      </c>
      <c r="C17">
        <v>0.25</v>
      </c>
      <c r="D17" t="s">
        <v>37</v>
      </c>
      <c r="E17" t="s">
        <v>105</v>
      </c>
      <c r="F17" t="s">
        <v>30</v>
      </c>
      <c r="G17" t="s">
        <v>39</v>
      </c>
      <c r="H17">
        <v>120</v>
      </c>
      <c r="I17" t="s">
        <v>106</v>
      </c>
      <c r="J17" t="s">
        <v>47</v>
      </c>
      <c r="K17" t="s">
        <v>107</v>
      </c>
      <c r="N17" t="s">
        <v>103</v>
      </c>
    </row>
    <row r="18" spans="1:14" x14ac:dyDescent="0.35">
      <c r="A18" t="s">
        <v>26</v>
      </c>
      <c r="B18" s="12" t="s">
        <v>108</v>
      </c>
      <c r="C18">
        <v>2</v>
      </c>
      <c r="D18" t="s">
        <v>37</v>
      </c>
      <c r="E18" t="s">
        <v>109</v>
      </c>
      <c r="F18" t="s">
        <v>30</v>
      </c>
      <c r="G18" t="s">
        <v>110</v>
      </c>
      <c r="H18">
        <v>60</v>
      </c>
      <c r="I18">
        <v>38</v>
      </c>
      <c r="J18" t="s">
        <v>53</v>
      </c>
      <c r="K18" t="s">
        <v>112</v>
      </c>
      <c r="N18" t="s">
        <v>98</v>
      </c>
    </row>
    <row r="19" spans="1:14" x14ac:dyDescent="0.35">
      <c r="A19" t="s">
        <v>26</v>
      </c>
      <c r="B19" s="12" t="s">
        <v>113</v>
      </c>
      <c r="D19" t="s">
        <v>114</v>
      </c>
      <c r="E19" t="s">
        <v>115</v>
      </c>
      <c r="F19" t="s">
        <v>116</v>
      </c>
      <c r="G19" t="s">
        <v>117</v>
      </c>
      <c r="H19">
        <v>350</v>
      </c>
      <c r="I19">
        <v>54</v>
      </c>
      <c r="J19" t="s">
        <v>33</v>
      </c>
      <c r="K19" t="s">
        <v>119</v>
      </c>
      <c r="N19" t="s">
        <v>1147</v>
      </c>
    </row>
    <row r="20" spans="1:14" x14ac:dyDescent="0.35">
      <c r="A20" t="s">
        <v>26</v>
      </c>
      <c r="B20" s="12">
        <v>44470</v>
      </c>
      <c r="D20" t="s">
        <v>114</v>
      </c>
      <c r="E20" t="s">
        <v>121</v>
      </c>
      <c r="F20" t="s">
        <v>122</v>
      </c>
      <c r="G20" t="s">
        <v>117</v>
      </c>
      <c r="H20">
        <v>2000</v>
      </c>
      <c r="I20" t="s">
        <v>32</v>
      </c>
      <c r="J20" t="s">
        <v>33</v>
      </c>
      <c r="K20" t="s">
        <v>123</v>
      </c>
      <c r="N20" t="s">
        <v>1147</v>
      </c>
    </row>
    <row r="21" spans="1:14" x14ac:dyDescent="0.35">
      <c r="A21" t="s">
        <v>26</v>
      </c>
      <c r="B21" s="12">
        <v>44501</v>
      </c>
      <c r="D21" t="s">
        <v>114</v>
      </c>
      <c r="E21" t="s">
        <v>124</v>
      </c>
      <c r="F21" t="s">
        <v>125</v>
      </c>
      <c r="G21" t="s">
        <v>117</v>
      </c>
      <c r="H21">
        <v>350</v>
      </c>
      <c r="I21">
        <v>54</v>
      </c>
      <c r="J21" t="s">
        <v>33</v>
      </c>
      <c r="K21" t="s">
        <v>119</v>
      </c>
      <c r="N21" t="s">
        <v>1147</v>
      </c>
    </row>
    <row r="22" spans="1:14" x14ac:dyDescent="0.35">
      <c r="A22" t="s">
        <v>26</v>
      </c>
      <c r="B22" s="12">
        <v>44531</v>
      </c>
      <c r="D22" t="s">
        <v>114</v>
      </c>
      <c r="E22" t="s">
        <v>126</v>
      </c>
      <c r="F22" t="s">
        <v>127</v>
      </c>
      <c r="G22" t="s">
        <v>117</v>
      </c>
      <c r="H22">
        <v>2000</v>
      </c>
      <c r="I22" t="s">
        <v>32</v>
      </c>
      <c r="J22" t="s">
        <v>33</v>
      </c>
      <c r="K22" t="s">
        <v>128</v>
      </c>
      <c r="N22" t="s">
        <v>1147</v>
      </c>
    </row>
    <row r="23" spans="1:14" x14ac:dyDescent="0.35">
      <c r="A23" t="s">
        <v>26</v>
      </c>
      <c r="B23" s="12" t="s">
        <v>129</v>
      </c>
      <c r="D23" t="s">
        <v>114</v>
      </c>
      <c r="E23" t="s">
        <v>121</v>
      </c>
      <c r="F23" t="s">
        <v>122</v>
      </c>
      <c r="G23" t="s">
        <v>117</v>
      </c>
      <c r="H23">
        <v>2000</v>
      </c>
      <c r="I23" t="s">
        <v>32</v>
      </c>
      <c r="J23" t="s">
        <v>33</v>
      </c>
      <c r="K23" t="s">
        <v>128</v>
      </c>
      <c r="N23" t="s">
        <v>1147</v>
      </c>
    </row>
    <row r="24" spans="1:14" x14ac:dyDescent="0.35">
      <c r="A24" t="s">
        <v>26</v>
      </c>
      <c r="B24" s="12">
        <v>44652</v>
      </c>
      <c r="D24" t="s">
        <v>114</v>
      </c>
      <c r="E24" t="s">
        <v>121</v>
      </c>
      <c r="F24" t="s">
        <v>125</v>
      </c>
      <c r="G24" t="s">
        <v>117</v>
      </c>
      <c r="H24">
        <v>350</v>
      </c>
      <c r="I24">
        <v>54</v>
      </c>
      <c r="J24" t="s">
        <v>33</v>
      </c>
      <c r="K24" t="s">
        <v>119</v>
      </c>
      <c r="N24" t="s">
        <v>1147</v>
      </c>
    </row>
    <row r="25" spans="1:14" x14ac:dyDescent="0.35">
      <c r="A25" t="s">
        <v>26</v>
      </c>
      <c r="B25" s="12">
        <v>44713</v>
      </c>
      <c r="D25" t="s">
        <v>114</v>
      </c>
      <c r="E25" t="s">
        <v>121</v>
      </c>
      <c r="F25" t="s">
        <v>130</v>
      </c>
      <c r="G25" t="s">
        <v>117</v>
      </c>
      <c r="H25">
        <v>2000</v>
      </c>
      <c r="I25" t="s">
        <v>32</v>
      </c>
      <c r="J25" t="s">
        <v>33</v>
      </c>
      <c r="K25" t="s">
        <v>123</v>
      </c>
      <c r="N25" t="s">
        <v>1147</v>
      </c>
    </row>
    <row r="26" spans="1:14" x14ac:dyDescent="0.35">
      <c r="A26" t="s">
        <v>26</v>
      </c>
      <c r="B26" s="12">
        <v>44713</v>
      </c>
      <c r="D26" t="s">
        <v>114</v>
      </c>
      <c r="E26" t="s">
        <v>121</v>
      </c>
      <c r="F26" t="s">
        <v>125</v>
      </c>
      <c r="G26" t="s">
        <v>117</v>
      </c>
      <c r="H26">
        <v>350</v>
      </c>
      <c r="I26">
        <v>54</v>
      </c>
      <c r="J26" t="s">
        <v>33</v>
      </c>
      <c r="K26" t="s">
        <v>119</v>
      </c>
      <c r="N26" t="s">
        <v>1147</v>
      </c>
    </row>
    <row r="27" spans="1:14" x14ac:dyDescent="0.35">
      <c r="A27" t="s">
        <v>26</v>
      </c>
      <c r="B27" s="12" t="s">
        <v>1148</v>
      </c>
      <c r="D27" t="s">
        <v>114</v>
      </c>
      <c r="E27" t="s">
        <v>121</v>
      </c>
      <c r="F27" t="s">
        <v>122</v>
      </c>
      <c r="G27" t="s">
        <v>117</v>
      </c>
      <c r="H27">
        <v>2000</v>
      </c>
      <c r="J27" t="s">
        <v>33</v>
      </c>
      <c r="K27" t="s">
        <v>123</v>
      </c>
      <c r="N27" t="s">
        <v>1147</v>
      </c>
    </row>
    <row r="28" spans="1:14" x14ac:dyDescent="0.35">
      <c r="A28" t="s">
        <v>26</v>
      </c>
      <c r="B28" s="12" t="s">
        <v>1148</v>
      </c>
      <c r="D28" t="s">
        <v>114</v>
      </c>
      <c r="E28" t="s">
        <v>121</v>
      </c>
      <c r="F28" t="s">
        <v>116</v>
      </c>
      <c r="G28" t="s">
        <v>117</v>
      </c>
      <c r="H28">
        <v>350</v>
      </c>
      <c r="I28" t="s">
        <v>118</v>
      </c>
      <c r="J28" t="s">
        <v>33</v>
      </c>
      <c r="K28" t="s">
        <v>119</v>
      </c>
      <c r="N28" t="s">
        <v>1147</v>
      </c>
    </row>
    <row r="29" spans="1:14" x14ac:dyDescent="0.35">
      <c r="A29" t="s">
        <v>26</v>
      </c>
      <c r="B29" s="12" t="s">
        <v>1149</v>
      </c>
      <c r="D29" t="s">
        <v>114</v>
      </c>
      <c r="E29" t="s">
        <v>121</v>
      </c>
      <c r="F29" t="s">
        <v>122</v>
      </c>
      <c r="G29" t="s">
        <v>117</v>
      </c>
      <c r="H29">
        <v>2000</v>
      </c>
      <c r="J29" t="s">
        <v>33</v>
      </c>
      <c r="K29" t="s">
        <v>123</v>
      </c>
      <c r="N29" t="s">
        <v>1147</v>
      </c>
    </row>
    <row r="30" spans="1:14" x14ac:dyDescent="0.35">
      <c r="A30" t="s">
        <v>26</v>
      </c>
      <c r="B30" s="12" t="s">
        <v>1149</v>
      </c>
      <c r="D30" t="s">
        <v>114</v>
      </c>
      <c r="E30" t="s">
        <v>121</v>
      </c>
      <c r="F30" t="s">
        <v>116</v>
      </c>
      <c r="G30" t="s">
        <v>117</v>
      </c>
      <c r="H30">
        <v>350</v>
      </c>
      <c r="I30">
        <v>54</v>
      </c>
      <c r="J30" t="s">
        <v>33</v>
      </c>
      <c r="K30" t="s">
        <v>119</v>
      </c>
      <c r="N30" t="s">
        <v>1147</v>
      </c>
    </row>
    <row r="31" spans="1:14" x14ac:dyDescent="0.35">
      <c r="A31" t="s">
        <v>26</v>
      </c>
      <c r="B31" s="12" t="s">
        <v>1150</v>
      </c>
      <c r="D31" t="s">
        <v>114</v>
      </c>
      <c r="E31" t="s">
        <v>121</v>
      </c>
      <c r="F31" t="s">
        <v>122</v>
      </c>
      <c r="G31" t="s">
        <v>117</v>
      </c>
      <c r="H31">
        <v>2000</v>
      </c>
      <c r="J31" t="s">
        <v>33</v>
      </c>
      <c r="K31" t="s">
        <v>123</v>
      </c>
      <c r="N31" t="s">
        <v>1147</v>
      </c>
    </row>
    <row r="32" spans="1:14" x14ac:dyDescent="0.35">
      <c r="A32" t="s">
        <v>26</v>
      </c>
      <c r="B32" s="12" t="s">
        <v>1150</v>
      </c>
      <c r="D32" t="s">
        <v>114</v>
      </c>
      <c r="E32" t="s">
        <v>121</v>
      </c>
      <c r="F32" t="s">
        <v>116</v>
      </c>
      <c r="G32" t="s">
        <v>117</v>
      </c>
      <c r="H32">
        <v>350</v>
      </c>
      <c r="I32">
        <v>56</v>
      </c>
      <c r="J32" t="s">
        <v>33</v>
      </c>
      <c r="K32" t="s">
        <v>119</v>
      </c>
      <c r="N32" t="s">
        <v>1147</v>
      </c>
    </row>
    <row r="33" spans="1:14" x14ac:dyDescent="0.35">
      <c r="A33" t="s">
        <v>26</v>
      </c>
      <c r="B33" s="12" t="s">
        <v>1151</v>
      </c>
      <c r="D33" t="s">
        <v>153</v>
      </c>
      <c r="E33" t="s">
        <v>1152</v>
      </c>
      <c r="F33" t="s">
        <v>122</v>
      </c>
      <c r="G33" t="s">
        <v>1153</v>
      </c>
      <c r="H33">
        <v>1200</v>
      </c>
      <c r="J33" t="s">
        <v>33</v>
      </c>
      <c r="K33" t="s">
        <v>1154</v>
      </c>
      <c r="N33" t="s">
        <v>1155</v>
      </c>
    </row>
    <row r="34" spans="1:14" x14ac:dyDescent="0.35">
      <c r="A34" t="s">
        <v>26</v>
      </c>
      <c r="B34" s="12" t="s">
        <v>1156</v>
      </c>
      <c r="D34" t="s">
        <v>153</v>
      </c>
      <c r="E34" t="s">
        <v>1157</v>
      </c>
      <c r="F34" t="s">
        <v>122</v>
      </c>
      <c r="G34" t="s">
        <v>1158</v>
      </c>
      <c r="H34">
        <v>1300</v>
      </c>
      <c r="J34" t="s">
        <v>33</v>
      </c>
      <c r="K34" t="s">
        <v>160</v>
      </c>
      <c r="N34" t="s">
        <v>1155</v>
      </c>
    </row>
    <row r="35" spans="1:14" x14ac:dyDescent="0.35">
      <c r="A35" t="s">
        <v>26</v>
      </c>
      <c r="B35" s="12" t="s">
        <v>1159</v>
      </c>
      <c r="D35" t="s">
        <v>153</v>
      </c>
      <c r="E35" t="s">
        <v>1160</v>
      </c>
      <c r="F35" t="s">
        <v>122</v>
      </c>
      <c r="G35" t="s">
        <v>1158</v>
      </c>
      <c r="H35">
        <v>1300</v>
      </c>
      <c r="J35" t="s">
        <v>33</v>
      </c>
      <c r="K35" t="s">
        <v>160</v>
      </c>
      <c r="N35" t="s">
        <v>1155</v>
      </c>
    </row>
    <row r="36" spans="1:14" x14ac:dyDescent="0.35">
      <c r="A36" t="s">
        <v>26</v>
      </c>
      <c r="B36" s="12" t="s">
        <v>1161</v>
      </c>
      <c r="D36" t="s">
        <v>153</v>
      </c>
      <c r="E36" t="s">
        <v>1162</v>
      </c>
      <c r="F36" t="s">
        <v>122</v>
      </c>
      <c r="G36" t="s">
        <v>1158</v>
      </c>
      <c r="H36">
        <v>1400</v>
      </c>
      <c r="J36" t="s">
        <v>33</v>
      </c>
      <c r="K36" t="s">
        <v>160</v>
      </c>
      <c r="N36" t="s">
        <v>1155</v>
      </c>
    </row>
    <row r="37" spans="1:14" x14ac:dyDescent="0.35">
      <c r="A37" t="s">
        <v>26</v>
      </c>
      <c r="B37" s="12" t="s">
        <v>1163</v>
      </c>
      <c r="D37" t="s">
        <v>153</v>
      </c>
      <c r="E37" t="s">
        <v>1164</v>
      </c>
      <c r="F37" t="s">
        <v>122</v>
      </c>
      <c r="G37" t="s">
        <v>1165</v>
      </c>
      <c r="H37">
        <v>1800</v>
      </c>
      <c r="J37" t="s">
        <v>33</v>
      </c>
      <c r="K37" t="s">
        <v>160</v>
      </c>
      <c r="N37" t="s">
        <v>1155</v>
      </c>
    </row>
    <row r="38" spans="1:14" x14ac:dyDescent="0.35">
      <c r="A38" t="s">
        <v>26</v>
      </c>
      <c r="B38" s="12" t="s">
        <v>1166</v>
      </c>
      <c r="D38" t="s">
        <v>153</v>
      </c>
      <c r="E38" t="s">
        <v>1167</v>
      </c>
      <c r="F38" t="s">
        <v>122</v>
      </c>
      <c r="G38" t="s">
        <v>1158</v>
      </c>
      <c r="H38">
        <v>499</v>
      </c>
      <c r="J38" t="s">
        <v>33</v>
      </c>
      <c r="K38" t="s">
        <v>160</v>
      </c>
      <c r="N38" t="s">
        <v>1155</v>
      </c>
    </row>
    <row r="39" spans="1:14" x14ac:dyDescent="0.35">
      <c r="A39" t="s">
        <v>26</v>
      </c>
      <c r="B39" s="12" t="s">
        <v>1168</v>
      </c>
      <c r="D39" t="s">
        <v>153</v>
      </c>
      <c r="E39" t="s">
        <v>1169</v>
      </c>
      <c r="F39" t="s">
        <v>122</v>
      </c>
      <c r="G39" t="s">
        <v>1170</v>
      </c>
      <c r="H39">
        <v>1400</v>
      </c>
      <c r="J39" t="s">
        <v>33</v>
      </c>
      <c r="K39" t="s">
        <v>160</v>
      </c>
      <c r="N39" t="s">
        <v>1155</v>
      </c>
    </row>
    <row r="40" spans="1:14" x14ac:dyDescent="0.35">
      <c r="A40" t="s">
        <v>26</v>
      </c>
      <c r="B40" s="12" t="s">
        <v>973</v>
      </c>
      <c r="D40" t="s">
        <v>472</v>
      </c>
      <c r="E40" t="s">
        <v>1171</v>
      </c>
      <c r="F40" t="s">
        <v>122</v>
      </c>
      <c r="H40">
        <v>3236</v>
      </c>
      <c r="J40" t="s">
        <v>53</v>
      </c>
      <c r="K40" t="s">
        <v>160</v>
      </c>
      <c r="N40" t="s">
        <v>1172</v>
      </c>
    </row>
    <row r="41" spans="1:14" x14ac:dyDescent="0.35">
      <c r="A41" t="s">
        <v>26</v>
      </c>
      <c r="B41" s="12" t="s">
        <v>1173</v>
      </c>
      <c r="D41" t="s">
        <v>472</v>
      </c>
      <c r="E41" t="s">
        <v>1171</v>
      </c>
      <c r="F41" t="s">
        <v>122</v>
      </c>
      <c r="H41">
        <v>2856</v>
      </c>
      <c r="J41" t="s">
        <v>53</v>
      </c>
      <c r="K41" t="s">
        <v>160</v>
      </c>
      <c r="N41" t="s">
        <v>1174</v>
      </c>
    </row>
    <row r="42" spans="1:14" x14ac:dyDescent="0.35">
      <c r="A42" t="s">
        <v>26</v>
      </c>
      <c r="B42" s="12" t="s">
        <v>1175</v>
      </c>
      <c r="C42">
        <v>0.25</v>
      </c>
      <c r="D42" t="s">
        <v>160</v>
      </c>
      <c r="E42" t="s">
        <v>1176</v>
      </c>
      <c r="F42" t="s">
        <v>122</v>
      </c>
      <c r="H42">
        <v>76000</v>
      </c>
      <c r="J42" t="s">
        <v>53</v>
      </c>
      <c r="K42" t="s">
        <v>160</v>
      </c>
      <c r="N42" t="s">
        <v>1174</v>
      </c>
    </row>
    <row r="43" spans="1:14" x14ac:dyDescent="0.35">
      <c r="A43" t="s">
        <v>26</v>
      </c>
      <c r="B43" s="12" t="s">
        <v>1161</v>
      </c>
      <c r="C43">
        <v>2</v>
      </c>
      <c r="D43" t="s">
        <v>37</v>
      </c>
      <c r="E43" t="s">
        <v>1177</v>
      </c>
      <c r="F43" t="s">
        <v>122</v>
      </c>
      <c r="G43" t="s">
        <v>1165</v>
      </c>
      <c r="H43">
        <v>20</v>
      </c>
      <c r="I43">
        <v>6</v>
      </c>
      <c r="J43" t="s">
        <v>53</v>
      </c>
      <c r="K43" t="s">
        <v>327</v>
      </c>
      <c r="N43" t="s">
        <v>98</v>
      </c>
    </row>
    <row r="44" spans="1:14" x14ac:dyDescent="0.35">
      <c r="A44" t="s">
        <v>26</v>
      </c>
      <c r="B44" s="12" t="s">
        <v>1178</v>
      </c>
      <c r="C44">
        <v>0.25</v>
      </c>
      <c r="D44" t="s">
        <v>37</v>
      </c>
      <c r="E44" t="s">
        <v>1179</v>
      </c>
      <c r="F44" t="s">
        <v>122</v>
      </c>
      <c r="G44" t="s">
        <v>1180</v>
      </c>
      <c r="H44">
        <v>32</v>
      </c>
      <c r="I44">
        <v>7</v>
      </c>
      <c r="J44" t="s">
        <v>53</v>
      </c>
      <c r="K44" t="s">
        <v>327</v>
      </c>
      <c r="N44" t="s">
        <v>1181</v>
      </c>
    </row>
    <row r="45" spans="1:14" x14ac:dyDescent="0.35">
      <c r="A45" t="s">
        <v>26</v>
      </c>
      <c r="B45" s="12" t="s">
        <v>1182</v>
      </c>
      <c r="C45">
        <v>0.25</v>
      </c>
      <c r="D45" t="s">
        <v>37</v>
      </c>
      <c r="E45" t="s">
        <v>1183</v>
      </c>
      <c r="F45" t="s">
        <v>1184</v>
      </c>
      <c r="G45" t="s">
        <v>1185</v>
      </c>
      <c r="H45">
        <v>15</v>
      </c>
      <c r="I45">
        <v>6</v>
      </c>
      <c r="J45" t="s">
        <v>47</v>
      </c>
      <c r="K45" t="s">
        <v>327</v>
      </c>
      <c r="N45" t="s">
        <v>1186</v>
      </c>
    </row>
    <row r="46" spans="1:14" x14ac:dyDescent="0.35">
      <c r="A46" t="s">
        <v>26</v>
      </c>
      <c r="B46" s="12" t="s">
        <v>1187</v>
      </c>
      <c r="C46">
        <v>8</v>
      </c>
      <c r="D46" t="s">
        <v>160</v>
      </c>
      <c r="E46" t="s">
        <v>1188</v>
      </c>
      <c r="F46" t="s">
        <v>122</v>
      </c>
      <c r="G46" t="s">
        <v>1189</v>
      </c>
      <c r="H46">
        <v>250</v>
      </c>
      <c r="I46">
        <v>20</v>
      </c>
      <c r="J46" t="s">
        <v>47</v>
      </c>
      <c r="K46" t="s">
        <v>327</v>
      </c>
      <c r="N46" t="s">
        <v>1190</v>
      </c>
    </row>
    <row r="47" spans="1:14" x14ac:dyDescent="0.35">
      <c r="B47" s="12" t="s">
        <v>132</v>
      </c>
      <c r="C47">
        <v>18</v>
      </c>
      <c r="D47">
        <v>0</v>
      </c>
      <c r="E47">
        <v>0</v>
      </c>
      <c r="F47">
        <v>0</v>
      </c>
      <c r="G47">
        <v>0</v>
      </c>
      <c r="H47">
        <v>110753</v>
      </c>
      <c r="I47">
        <v>403</v>
      </c>
      <c r="J47">
        <v>0</v>
      </c>
      <c r="K47">
        <v>0</v>
      </c>
      <c r="L47">
        <v>0</v>
      </c>
      <c r="M47">
        <v>200</v>
      </c>
      <c r="N47">
        <v>0</v>
      </c>
    </row>
    <row r="48" spans="1: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sheetData>
  <pageMargins left="0.7" right="0.7" top="0.78740157499999996" bottom="0.78740157499999996"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5521-CF04-43C6-BE4A-984BC4B21B09}">
  <dimension ref="A1:N44"/>
  <sheetViews>
    <sheetView topLeftCell="A10" workbookViewId="0">
      <selection activeCell="B29" sqref="B29"/>
    </sheetView>
  </sheetViews>
  <sheetFormatPr baseColWidth="10" defaultRowHeight="14.4" x14ac:dyDescent="0.35"/>
  <cols>
    <col min="1" max="1" width="19" bestFit="1" customWidth="1"/>
    <col min="2" max="2" width="35.109375" bestFit="1" customWidth="1"/>
    <col min="3" max="3" width="38.88671875" bestFit="1" customWidth="1"/>
    <col min="4" max="5" width="80.77734375" bestFit="1" customWidth="1"/>
    <col min="6" max="6" width="77.55468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80.77734375" bestFit="1" customWidth="1"/>
    <col min="14" max="14" width="32.33203125" bestFit="1" customWidth="1"/>
  </cols>
  <sheetData>
    <row r="1" spans="1:14" x14ac:dyDescent="0.35">
      <c r="A1" t="s">
        <v>0</v>
      </c>
      <c r="B1" t="s">
        <v>1</v>
      </c>
      <c r="C1" t="s">
        <v>2</v>
      </c>
      <c r="D1" t="s">
        <v>3</v>
      </c>
      <c r="E1" t="s">
        <v>4</v>
      </c>
      <c r="F1" t="s">
        <v>5</v>
      </c>
      <c r="G1" t="s">
        <v>6</v>
      </c>
      <c r="H1" t="s">
        <v>7</v>
      </c>
      <c r="I1" t="s">
        <v>8</v>
      </c>
      <c r="J1" t="s">
        <v>9</v>
      </c>
      <c r="K1" t="s">
        <v>10</v>
      </c>
      <c r="L1" t="s">
        <v>11</v>
      </c>
      <c r="M1" t="s">
        <v>133</v>
      </c>
      <c r="N1" t="s">
        <v>13</v>
      </c>
    </row>
    <row r="2" spans="1:14" x14ac:dyDescent="0.35">
      <c r="A2" t="s">
        <v>134</v>
      </c>
      <c r="B2" t="s">
        <v>135</v>
      </c>
      <c r="C2" t="s">
        <v>136</v>
      </c>
      <c r="D2" t="s">
        <v>28</v>
      </c>
      <c r="E2" t="s">
        <v>137</v>
      </c>
      <c r="F2" t="s">
        <v>138</v>
      </c>
      <c r="G2" t="s">
        <v>139</v>
      </c>
      <c r="H2">
        <v>200</v>
      </c>
      <c r="I2" t="s">
        <v>140</v>
      </c>
      <c r="J2" t="s">
        <v>33</v>
      </c>
      <c r="K2" t="s">
        <v>141</v>
      </c>
      <c r="L2" t="s">
        <v>140</v>
      </c>
      <c r="M2" t="s">
        <v>142</v>
      </c>
      <c r="N2" t="s">
        <v>140</v>
      </c>
    </row>
    <row r="3" spans="1:14" x14ac:dyDescent="0.35">
      <c r="A3" t="s">
        <v>134</v>
      </c>
      <c r="B3" t="s">
        <v>143</v>
      </c>
      <c r="C3" t="s">
        <v>136</v>
      </c>
      <c r="D3" t="s">
        <v>114</v>
      </c>
      <c r="E3" t="s">
        <v>144</v>
      </c>
      <c r="F3" t="s">
        <v>138</v>
      </c>
      <c r="G3" t="s">
        <v>145</v>
      </c>
      <c r="H3">
        <v>200</v>
      </c>
      <c r="I3" t="s">
        <v>140</v>
      </c>
      <c r="J3" t="s">
        <v>33</v>
      </c>
      <c r="K3" t="s">
        <v>141</v>
      </c>
      <c r="L3" t="s">
        <v>140</v>
      </c>
      <c r="M3" t="s">
        <v>146</v>
      </c>
      <c r="N3" t="s">
        <v>147</v>
      </c>
    </row>
    <row r="4" spans="1:14" x14ac:dyDescent="0.35">
      <c r="A4" t="s">
        <v>134</v>
      </c>
      <c r="B4" t="s">
        <v>148</v>
      </c>
      <c r="C4" t="s">
        <v>136</v>
      </c>
      <c r="D4" t="s">
        <v>28</v>
      </c>
      <c r="E4" t="s">
        <v>149</v>
      </c>
      <c r="F4" t="s">
        <v>138</v>
      </c>
      <c r="G4" t="s">
        <v>150</v>
      </c>
      <c r="H4">
        <v>200</v>
      </c>
      <c r="I4" t="s">
        <v>140</v>
      </c>
      <c r="J4" t="s">
        <v>33</v>
      </c>
      <c r="K4" t="s">
        <v>141</v>
      </c>
      <c r="L4" t="s">
        <v>140</v>
      </c>
      <c r="M4" t="s">
        <v>151</v>
      </c>
      <c r="N4" t="s">
        <v>140</v>
      </c>
    </row>
    <row r="5" spans="1:14" x14ac:dyDescent="0.35">
      <c r="A5" t="s">
        <v>134</v>
      </c>
      <c r="B5" t="s">
        <v>152</v>
      </c>
      <c r="C5" t="s">
        <v>136</v>
      </c>
      <c r="D5" t="s">
        <v>153</v>
      </c>
      <c r="E5" t="s">
        <v>154</v>
      </c>
      <c r="F5" t="s">
        <v>155</v>
      </c>
      <c r="G5" t="s">
        <v>150</v>
      </c>
      <c r="H5">
        <v>1700</v>
      </c>
      <c r="I5" t="s">
        <v>140</v>
      </c>
      <c r="J5" t="s">
        <v>33</v>
      </c>
      <c r="K5" t="s">
        <v>141</v>
      </c>
      <c r="L5" t="s">
        <v>140</v>
      </c>
      <c r="M5" t="s">
        <v>156</v>
      </c>
      <c r="N5" t="s">
        <v>140</v>
      </c>
    </row>
    <row r="6" spans="1:14" x14ac:dyDescent="0.35">
      <c r="A6" t="s">
        <v>134</v>
      </c>
      <c r="B6" t="s">
        <v>157</v>
      </c>
      <c r="C6" t="s">
        <v>136</v>
      </c>
      <c r="D6" t="s">
        <v>153</v>
      </c>
      <c r="E6" t="s">
        <v>154</v>
      </c>
      <c r="F6" t="s">
        <v>155</v>
      </c>
      <c r="G6" t="s">
        <v>150</v>
      </c>
      <c r="H6">
        <v>1700</v>
      </c>
      <c r="I6" t="s">
        <v>140</v>
      </c>
      <c r="J6" t="s">
        <v>33</v>
      </c>
      <c r="K6" t="s">
        <v>141</v>
      </c>
      <c r="L6" t="s">
        <v>140</v>
      </c>
      <c r="M6" t="s">
        <v>158</v>
      </c>
      <c r="N6" t="s">
        <v>140</v>
      </c>
    </row>
    <row r="7" spans="1:14" x14ac:dyDescent="0.35">
      <c r="A7" t="s">
        <v>134</v>
      </c>
      <c r="B7" t="s">
        <v>159</v>
      </c>
      <c r="C7" t="s">
        <v>136</v>
      </c>
      <c r="D7" t="s">
        <v>160</v>
      </c>
      <c r="E7" t="s">
        <v>161</v>
      </c>
      <c r="F7" t="s">
        <v>162</v>
      </c>
      <c r="G7" t="s">
        <v>163</v>
      </c>
      <c r="H7">
        <v>20000</v>
      </c>
      <c r="I7" t="s">
        <v>140</v>
      </c>
      <c r="J7" t="s">
        <v>53</v>
      </c>
      <c r="K7" t="s">
        <v>160</v>
      </c>
      <c r="L7" t="s">
        <v>140</v>
      </c>
      <c r="M7" t="s">
        <v>164</v>
      </c>
      <c r="N7" t="s">
        <v>140</v>
      </c>
    </row>
    <row r="8" spans="1:14" x14ac:dyDescent="0.35">
      <c r="A8" t="s">
        <v>134</v>
      </c>
      <c r="B8" t="s">
        <v>159</v>
      </c>
      <c r="C8" t="s">
        <v>136</v>
      </c>
      <c r="D8" t="s">
        <v>160</v>
      </c>
      <c r="E8" t="s">
        <v>165</v>
      </c>
      <c r="F8" t="s">
        <v>166</v>
      </c>
      <c r="G8" t="s">
        <v>150</v>
      </c>
      <c r="H8">
        <v>15000</v>
      </c>
      <c r="I8" t="s">
        <v>140</v>
      </c>
      <c r="J8" t="s">
        <v>33</v>
      </c>
      <c r="K8" t="s">
        <v>160</v>
      </c>
      <c r="L8" t="s">
        <v>140</v>
      </c>
      <c r="M8" t="s">
        <v>167</v>
      </c>
      <c r="N8" t="s">
        <v>140</v>
      </c>
    </row>
    <row r="9" spans="1:14" x14ac:dyDescent="0.35">
      <c r="A9" t="s">
        <v>134</v>
      </c>
      <c r="B9" t="s">
        <v>168</v>
      </c>
      <c r="C9" t="s">
        <v>136</v>
      </c>
      <c r="D9" t="s">
        <v>153</v>
      </c>
      <c r="E9" t="s">
        <v>169</v>
      </c>
      <c r="F9" t="s">
        <v>155</v>
      </c>
      <c r="G9" t="s">
        <v>150</v>
      </c>
      <c r="H9">
        <v>1700</v>
      </c>
      <c r="I9" t="s">
        <v>140</v>
      </c>
      <c r="J9" t="s">
        <v>33</v>
      </c>
      <c r="K9" t="s">
        <v>141</v>
      </c>
      <c r="L9" t="s">
        <v>140</v>
      </c>
      <c r="M9" t="s">
        <v>170</v>
      </c>
      <c r="N9" t="s">
        <v>140</v>
      </c>
    </row>
    <row r="10" spans="1:14" x14ac:dyDescent="0.35">
      <c r="A10" t="s">
        <v>134</v>
      </c>
      <c r="B10" t="s">
        <v>168</v>
      </c>
      <c r="C10" t="s">
        <v>136</v>
      </c>
      <c r="D10" t="s">
        <v>153</v>
      </c>
      <c r="E10" t="s">
        <v>169</v>
      </c>
      <c r="F10" t="s">
        <v>155</v>
      </c>
      <c r="G10" t="s">
        <v>150</v>
      </c>
      <c r="H10">
        <v>1700</v>
      </c>
      <c r="I10" t="s">
        <v>140</v>
      </c>
      <c r="J10" t="s">
        <v>33</v>
      </c>
      <c r="K10" t="s">
        <v>141</v>
      </c>
      <c r="L10" t="s">
        <v>140</v>
      </c>
      <c r="M10" t="s">
        <v>171</v>
      </c>
      <c r="N10" t="s">
        <v>140</v>
      </c>
    </row>
    <row r="11" spans="1:14" x14ac:dyDescent="0.35">
      <c r="A11" t="s">
        <v>134</v>
      </c>
      <c r="B11" t="s">
        <v>172</v>
      </c>
      <c r="C11" t="s">
        <v>136</v>
      </c>
      <c r="D11" t="s">
        <v>28</v>
      </c>
      <c r="E11" t="s">
        <v>173</v>
      </c>
      <c r="F11" t="s">
        <v>138</v>
      </c>
      <c r="G11" t="s">
        <v>150</v>
      </c>
      <c r="H11">
        <v>200</v>
      </c>
      <c r="I11" t="s">
        <v>140</v>
      </c>
      <c r="J11" t="s">
        <v>33</v>
      </c>
      <c r="K11" t="s">
        <v>141</v>
      </c>
      <c r="L11" t="s">
        <v>140</v>
      </c>
      <c r="M11" t="s">
        <v>174</v>
      </c>
      <c r="N11" t="s">
        <v>140</v>
      </c>
    </row>
    <row r="12" spans="1:14" x14ac:dyDescent="0.35">
      <c r="A12" t="s">
        <v>134</v>
      </c>
      <c r="B12" t="s">
        <v>175</v>
      </c>
      <c r="C12" t="s">
        <v>136</v>
      </c>
      <c r="D12" t="s">
        <v>28</v>
      </c>
      <c r="E12" t="s">
        <v>176</v>
      </c>
      <c r="F12" t="s">
        <v>138</v>
      </c>
      <c r="G12" t="s">
        <v>150</v>
      </c>
      <c r="H12">
        <v>200</v>
      </c>
      <c r="I12" t="s">
        <v>140</v>
      </c>
      <c r="J12" t="s">
        <v>33</v>
      </c>
      <c r="K12" t="s">
        <v>141</v>
      </c>
      <c r="L12" t="s">
        <v>140</v>
      </c>
      <c r="M12" t="s">
        <v>177</v>
      </c>
      <c r="N12" t="s">
        <v>140</v>
      </c>
    </row>
    <row r="13" spans="1:14" x14ac:dyDescent="0.35">
      <c r="A13" t="s">
        <v>134</v>
      </c>
      <c r="B13" t="s">
        <v>178</v>
      </c>
      <c r="C13" t="s">
        <v>136</v>
      </c>
      <c r="D13" t="s">
        <v>153</v>
      </c>
      <c r="E13" t="s">
        <v>169</v>
      </c>
      <c r="F13" t="s">
        <v>155</v>
      </c>
      <c r="G13" t="s">
        <v>150</v>
      </c>
      <c r="H13">
        <v>1700</v>
      </c>
      <c r="I13" t="s">
        <v>140</v>
      </c>
      <c r="J13" t="s">
        <v>33</v>
      </c>
      <c r="K13" t="s">
        <v>141</v>
      </c>
      <c r="L13" t="s">
        <v>140</v>
      </c>
      <c r="M13" t="s">
        <v>179</v>
      </c>
      <c r="N13" t="s">
        <v>140</v>
      </c>
    </row>
    <row r="14" spans="1:14" x14ac:dyDescent="0.35">
      <c r="A14" t="s">
        <v>134</v>
      </c>
      <c r="B14" t="s">
        <v>180</v>
      </c>
      <c r="C14" t="s">
        <v>136</v>
      </c>
      <c r="D14" t="s">
        <v>28</v>
      </c>
      <c r="E14" t="s">
        <v>181</v>
      </c>
      <c r="F14" t="s">
        <v>138</v>
      </c>
      <c r="G14" t="s">
        <v>182</v>
      </c>
      <c r="H14">
        <v>200</v>
      </c>
      <c r="I14" t="s">
        <v>140</v>
      </c>
      <c r="J14" t="s">
        <v>33</v>
      </c>
      <c r="K14" t="s">
        <v>141</v>
      </c>
      <c r="L14" t="s">
        <v>140</v>
      </c>
      <c r="M14" t="s">
        <v>183</v>
      </c>
      <c r="N14" t="s">
        <v>140</v>
      </c>
    </row>
    <row r="15" spans="1:14" x14ac:dyDescent="0.35">
      <c r="A15" t="s">
        <v>134</v>
      </c>
      <c r="B15" t="s">
        <v>184</v>
      </c>
      <c r="C15" t="s">
        <v>136</v>
      </c>
      <c r="D15" t="s">
        <v>153</v>
      </c>
      <c r="E15" t="s">
        <v>169</v>
      </c>
      <c r="F15" t="s">
        <v>155</v>
      </c>
      <c r="G15" t="s">
        <v>150</v>
      </c>
      <c r="H15">
        <v>1700</v>
      </c>
      <c r="I15" t="s">
        <v>140</v>
      </c>
      <c r="J15" t="s">
        <v>33</v>
      </c>
      <c r="K15" t="s">
        <v>141</v>
      </c>
      <c r="L15" t="s">
        <v>140</v>
      </c>
      <c r="M15" t="s">
        <v>185</v>
      </c>
      <c r="N15" t="s">
        <v>140</v>
      </c>
    </row>
    <row r="16" spans="1:14" x14ac:dyDescent="0.35">
      <c r="A16" t="s">
        <v>134</v>
      </c>
      <c r="B16" t="s">
        <v>186</v>
      </c>
      <c r="C16" t="s">
        <v>136</v>
      </c>
      <c r="D16" t="s">
        <v>153</v>
      </c>
      <c r="E16" t="s">
        <v>154</v>
      </c>
      <c r="F16" t="s">
        <v>155</v>
      </c>
      <c r="G16" t="s">
        <v>150</v>
      </c>
      <c r="H16">
        <v>1700</v>
      </c>
      <c r="I16" t="s">
        <v>140</v>
      </c>
      <c r="J16" t="s">
        <v>33</v>
      </c>
      <c r="K16" t="s">
        <v>141</v>
      </c>
      <c r="L16" t="s">
        <v>140</v>
      </c>
      <c r="M16" t="s">
        <v>187</v>
      </c>
      <c r="N16" t="s">
        <v>140</v>
      </c>
    </row>
    <row r="17" spans="1:14" x14ac:dyDescent="0.35">
      <c r="A17" t="s">
        <v>134</v>
      </c>
      <c r="B17" t="s">
        <v>188</v>
      </c>
      <c r="C17" t="s">
        <v>136</v>
      </c>
      <c r="D17" t="s">
        <v>160</v>
      </c>
      <c r="E17" t="s">
        <v>189</v>
      </c>
      <c r="F17" t="s">
        <v>138</v>
      </c>
      <c r="G17" t="s">
        <v>163</v>
      </c>
      <c r="H17">
        <v>50</v>
      </c>
      <c r="I17" t="s">
        <v>140</v>
      </c>
      <c r="J17" t="s">
        <v>33</v>
      </c>
      <c r="K17" t="s">
        <v>160</v>
      </c>
      <c r="L17" t="s">
        <v>140</v>
      </c>
      <c r="M17" t="s">
        <v>190</v>
      </c>
      <c r="N17" t="s">
        <v>140</v>
      </c>
    </row>
    <row r="18" spans="1:14" x14ac:dyDescent="0.35">
      <c r="A18" t="s">
        <v>134</v>
      </c>
      <c r="B18" t="s">
        <v>191</v>
      </c>
      <c r="C18" t="s">
        <v>136</v>
      </c>
      <c r="D18" t="s">
        <v>28</v>
      </c>
      <c r="E18" t="s">
        <v>192</v>
      </c>
      <c r="F18" t="s">
        <v>138</v>
      </c>
      <c r="G18" t="s">
        <v>150</v>
      </c>
      <c r="H18">
        <v>200</v>
      </c>
      <c r="I18" t="s">
        <v>140</v>
      </c>
      <c r="J18" t="s">
        <v>33</v>
      </c>
      <c r="K18" t="s">
        <v>141</v>
      </c>
      <c r="L18" t="s">
        <v>140</v>
      </c>
      <c r="M18" t="s">
        <v>193</v>
      </c>
      <c r="N18" t="s">
        <v>140</v>
      </c>
    </row>
    <row r="19" spans="1:14" x14ac:dyDescent="0.35">
      <c r="A19" t="s">
        <v>134</v>
      </c>
      <c r="B19" t="s">
        <v>194</v>
      </c>
      <c r="C19" t="s">
        <v>136</v>
      </c>
      <c r="D19" t="s">
        <v>114</v>
      </c>
      <c r="E19" t="s">
        <v>195</v>
      </c>
      <c r="F19" t="s">
        <v>138</v>
      </c>
      <c r="G19" t="s">
        <v>145</v>
      </c>
      <c r="H19">
        <v>200</v>
      </c>
      <c r="I19" t="s">
        <v>140</v>
      </c>
      <c r="J19" t="s">
        <v>33</v>
      </c>
      <c r="K19" t="s">
        <v>141</v>
      </c>
      <c r="L19" t="s">
        <v>140</v>
      </c>
      <c r="M19" t="s">
        <v>196</v>
      </c>
      <c r="N19" t="s">
        <v>147</v>
      </c>
    </row>
    <row r="20" spans="1:14" x14ac:dyDescent="0.35">
      <c r="A20" t="s">
        <v>134</v>
      </c>
      <c r="B20" t="s">
        <v>197</v>
      </c>
      <c r="C20">
        <v>2</v>
      </c>
      <c r="D20" t="s">
        <v>37</v>
      </c>
      <c r="E20" t="s">
        <v>198</v>
      </c>
      <c r="F20" t="s">
        <v>199</v>
      </c>
      <c r="G20" t="s">
        <v>200</v>
      </c>
      <c r="H20">
        <v>18</v>
      </c>
      <c r="I20">
        <v>17</v>
      </c>
      <c r="J20" t="s">
        <v>82</v>
      </c>
      <c r="K20" t="s">
        <v>141</v>
      </c>
      <c r="L20" t="s">
        <v>140</v>
      </c>
      <c r="M20" t="s">
        <v>140</v>
      </c>
      <c r="N20" t="s">
        <v>201</v>
      </c>
    </row>
    <row r="21" spans="1:14" x14ac:dyDescent="0.35">
      <c r="A21" t="s">
        <v>134</v>
      </c>
      <c r="B21" t="s">
        <v>202</v>
      </c>
      <c r="C21" t="s">
        <v>136</v>
      </c>
      <c r="D21" t="s">
        <v>28</v>
      </c>
      <c r="E21" t="s">
        <v>203</v>
      </c>
      <c r="F21" t="s">
        <v>138</v>
      </c>
      <c r="G21" t="s">
        <v>150</v>
      </c>
      <c r="H21">
        <v>200</v>
      </c>
      <c r="I21" t="s">
        <v>140</v>
      </c>
      <c r="J21" t="s">
        <v>33</v>
      </c>
      <c r="K21" t="s">
        <v>141</v>
      </c>
      <c r="L21" t="s">
        <v>140</v>
      </c>
      <c r="M21" t="s">
        <v>204</v>
      </c>
      <c r="N21" t="s">
        <v>140</v>
      </c>
    </row>
    <row r="22" spans="1:14" x14ac:dyDescent="0.35">
      <c r="A22" t="s">
        <v>134</v>
      </c>
      <c r="B22" t="s">
        <v>205</v>
      </c>
      <c r="C22" t="s">
        <v>136</v>
      </c>
      <c r="D22" t="s">
        <v>114</v>
      </c>
      <c r="E22" t="s">
        <v>206</v>
      </c>
      <c r="F22" t="s">
        <v>138</v>
      </c>
      <c r="G22" t="s">
        <v>145</v>
      </c>
      <c r="H22">
        <v>200</v>
      </c>
      <c r="I22" t="s">
        <v>140</v>
      </c>
      <c r="J22" t="s">
        <v>33</v>
      </c>
      <c r="K22" t="s">
        <v>141</v>
      </c>
      <c r="L22" t="s">
        <v>140</v>
      </c>
      <c r="M22" t="s">
        <v>207</v>
      </c>
      <c r="N22" t="s">
        <v>147</v>
      </c>
    </row>
    <row r="23" spans="1:14" x14ac:dyDescent="0.35">
      <c r="A23" t="s">
        <v>134</v>
      </c>
      <c r="B23" t="s">
        <v>208</v>
      </c>
      <c r="C23">
        <v>0.25</v>
      </c>
      <c r="D23" t="s">
        <v>209</v>
      </c>
      <c r="E23" t="s">
        <v>210</v>
      </c>
      <c r="F23" t="s">
        <v>211</v>
      </c>
      <c r="G23" t="s">
        <v>212</v>
      </c>
      <c r="H23">
        <v>100</v>
      </c>
      <c r="I23">
        <v>70</v>
      </c>
      <c r="J23" t="s">
        <v>40</v>
      </c>
      <c r="K23" t="s">
        <v>141</v>
      </c>
      <c r="L23" t="s">
        <v>140</v>
      </c>
      <c r="M23" t="s">
        <v>213</v>
      </c>
      <c r="N23" t="s">
        <v>140</v>
      </c>
    </row>
    <row r="24" spans="1:14" x14ac:dyDescent="0.35">
      <c r="A24" t="s">
        <v>134</v>
      </c>
      <c r="B24" t="s">
        <v>214</v>
      </c>
      <c r="C24">
        <v>1</v>
      </c>
      <c r="D24" t="s">
        <v>37</v>
      </c>
      <c r="E24" t="s">
        <v>215</v>
      </c>
      <c r="F24" t="s">
        <v>216</v>
      </c>
      <c r="G24" t="s">
        <v>217</v>
      </c>
      <c r="H24">
        <v>9</v>
      </c>
      <c r="I24">
        <v>2</v>
      </c>
      <c r="J24" t="s">
        <v>40</v>
      </c>
      <c r="K24" t="s">
        <v>218</v>
      </c>
      <c r="L24" t="s">
        <v>140</v>
      </c>
      <c r="M24" t="s">
        <v>140</v>
      </c>
      <c r="N24" t="s">
        <v>219</v>
      </c>
    </row>
    <row r="25" spans="1:14" x14ac:dyDescent="0.35">
      <c r="A25" t="s">
        <v>134</v>
      </c>
      <c r="B25" t="s">
        <v>220</v>
      </c>
      <c r="C25">
        <v>0.25</v>
      </c>
      <c r="D25" t="s">
        <v>37</v>
      </c>
      <c r="E25" t="s">
        <v>221</v>
      </c>
      <c r="F25" t="s">
        <v>222</v>
      </c>
      <c r="G25" t="s">
        <v>223</v>
      </c>
      <c r="H25">
        <v>9</v>
      </c>
      <c r="I25">
        <v>8</v>
      </c>
      <c r="J25" t="s">
        <v>40</v>
      </c>
      <c r="K25" t="s">
        <v>218</v>
      </c>
      <c r="L25" t="s">
        <v>140</v>
      </c>
      <c r="M25" t="s">
        <v>224</v>
      </c>
      <c r="N25" t="s">
        <v>219</v>
      </c>
    </row>
    <row r="26" spans="1:14" x14ac:dyDescent="0.35">
      <c r="A26" t="s">
        <v>134</v>
      </c>
      <c r="B26" t="s">
        <v>225</v>
      </c>
      <c r="C26">
        <v>0.5</v>
      </c>
      <c r="D26" t="s">
        <v>37</v>
      </c>
      <c r="E26" t="s">
        <v>226</v>
      </c>
      <c r="F26" t="s">
        <v>222</v>
      </c>
      <c r="G26" t="s">
        <v>217</v>
      </c>
      <c r="H26">
        <v>10</v>
      </c>
      <c r="I26">
        <v>6</v>
      </c>
      <c r="J26" t="s">
        <v>53</v>
      </c>
      <c r="K26" t="s">
        <v>218</v>
      </c>
      <c r="L26" t="s">
        <v>140</v>
      </c>
      <c r="M26" t="s">
        <v>140</v>
      </c>
      <c r="N26" t="s">
        <v>227</v>
      </c>
    </row>
    <row r="27" spans="1:14" x14ac:dyDescent="0.35"/>
    <row r="28" spans="1:14" x14ac:dyDescent="0.35"/>
    <row r="29" spans="1:14" x14ac:dyDescent="0.35"/>
    <row r="30" spans="1:14" x14ac:dyDescent="0.35"/>
    <row r="31" spans="1:14" x14ac:dyDescent="0.35"/>
    <row r="32" spans="1:14"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t="s">
        <v>132</v>
      </c>
      <c r="C44">
        <v>4</v>
      </c>
      <c r="D44">
        <v>0</v>
      </c>
      <c r="E44">
        <v>0</v>
      </c>
      <c r="F44">
        <v>0</v>
      </c>
      <c r="G44">
        <v>0</v>
      </c>
      <c r="H44">
        <v>45096</v>
      </c>
      <c r="I44">
        <v>103</v>
      </c>
      <c r="J44">
        <v>0</v>
      </c>
      <c r="K44">
        <v>0</v>
      </c>
      <c r="L44">
        <v>0</v>
      </c>
      <c r="M44">
        <v>0</v>
      </c>
      <c r="N44">
        <v>0</v>
      </c>
    </row>
  </sheetData>
  <pageMargins left="0.7" right="0.7" top="0.78740157499999996" bottom="0.78740157499999996"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8DF1-9E2C-4F93-A441-6C5F2A9B90DF}">
  <dimension ref="A1:O49"/>
  <sheetViews>
    <sheetView workbookViewId="0">
      <selection sqref="A1:XFD17"/>
    </sheetView>
  </sheetViews>
  <sheetFormatPr baseColWidth="10" defaultRowHeight="14.4" x14ac:dyDescent="0.35"/>
  <cols>
    <col min="1" max="1" width="19" bestFit="1" customWidth="1"/>
    <col min="2" max="2" width="35.109375" bestFit="1" customWidth="1"/>
    <col min="3" max="3" width="38.88671875" bestFit="1" customWidth="1"/>
    <col min="4" max="5" width="80.77734375" bestFit="1" customWidth="1"/>
    <col min="6" max="6" width="57.44140625" bestFit="1" customWidth="1"/>
    <col min="7" max="7" width="80.77734375" bestFit="1" customWidth="1"/>
    <col min="8" max="8" width="27.77734375" bestFit="1" customWidth="1"/>
    <col min="9" max="9" width="35.21875" bestFit="1" customWidth="1"/>
    <col min="10" max="10" width="43.5546875" bestFit="1" customWidth="1"/>
    <col min="11" max="11" width="52.44140625" bestFit="1" customWidth="1"/>
    <col min="12" max="12" width="31.88671875" bestFit="1" customWidth="1"/>
    <col min="13" max="13" width="80.77734375" bestFit="1" customWidth="1"/>
    <col min="14" max="14" width="62.21875" bestFit="1" customWidth="1"/>
    <col min="15" max="15" width="12.77734375" bestFit="1" customWidth="1"/>
  </cols>
  <sheetData>
    <row r="1" spans="1:15" x14ac:dyDescent="0.35">
      <c r="A1" t="s">
        <v>573</v>
      </c>
      <c r="B1" t="s">
        <v>1</v>
      </c>
      <c r="C1" t="s">
        <v>2</v>
      </c>
      <c r="D1" t="s">
        <v>3</v>
      </c>
      <c r="E1" t="s">
        <v>4</v>
      </c>
      <c r="F1" t="s">
        <v>5</v>
      </c>
      <c r="G1" t="s">
        <v>6</v>
      </c>
      <c r="H1" t="s">
        <v>7</v>
      </c>
      <c r="I1" t="s">
        <v>8</v>
      </c>
      <c r="J1" t="s">
        <v>9</v>
      </c>
      <c r="K1" t="s">
        <v>10</v>
      </c>
      <c r="L1" t="s">
        <v>11</v>
      </c>
      <c r="M1" t="s">
        <v>133</v>
      </c>
      <c r="N1" t="s">
        <v>13</v>
      </c>
      <c r="O1" t="s">
        <v>14</v>
      </c>
    </row>
    <row r="2" spans="1:15" x14ac:dyDescent="0.35">
      <c r="A2" t="s">
        <v>134</v>
      </c>
      <c r="B2" t="s">
        <v>563</v>
      </c>
      <c r="C2" t="s">
        <v>136</v>
      </c>
      <c r="D2" t="s">
        <v>28</v>
      </c>
      <c r="E2" t="s">
        <v>1063</v>
      </c>
      <c r="F2" t="s">
        <v>138</v>
      </c>
      <c r="G2" t="s">
        <v>150</v>
      </c>
      <c r="H2">
        <v>200</v>
      </c>
      <c r="I2" t="s">
        <v>140</v>
      </c>
      <c r="J2" t="s">
        <v>33</v>
      </c>
      <c r="K2" t="s">
        <v>141</v>
      </c>
      <c r="L2" t="s">
        <v>140</v>
      </c>
      <c r="M2" t="s">
        <v>1064</v>
      </c>
      <c r="N2" t="s">
        <v>140</v>
      </c>
    </row>
    <row r="3" spans="1:15" x14ac:dyDescent="0.35">
      <c r="A3" t="s">
        <v>134</v>
      </c>
      <c r="B3" t="s">
        <v>563</v>
      </c>
      <c r="C3" t="s">
        <v>136</v>
      </c>
      <c r="D3" t="s">
        <v>153</v>
      </c>
      <c r="E3" t="s">
        <v>154</v>
      </c>
      <c r="F3" t="s">
        <v>155</v>
      </c>
      <c r="G3" t="s">
        <v>150</v>
      </c>
      <c r="H3">
        <v>1800</v>
      </c>
      <c r="I3" t="s">
        <v>140</v>
      </c>
      <c r="J3" t="s">
        <v>33</v>
      </c>
      <c r="K3" t="s">
        <v>141</v>
      </c>
      <c r="L3" t="s">
        <v>140</v>
      </c>
      <c r="M3" t="s">
        <v>1065</v>
      </c>
      <c r="N3" t="s">
        <v>140</v>
      </c>
    </row>
    <row r="4" spans="1:15" x14ac:dyDescent="0.35">
      <c r="A4" t="s">
        <v>134</v>
      </c>
      <c r="B4" t="s">
        <v>1066</v>
      </c>
      <c r="C4">
        <v>0.25</v>
      </c>
      <c r="D4" t="s">
        <v>37</v>
      </c>
      <c r="E4" t="s">
        <v>1067</v>
      </c>
      <c r="F4" t="s">
        <v>1068</v>
      </c>
      <c r="G4" t="s">
        <v>223</v>
      </c>
      <c r="H4">
        <v>116</v>
      </c>
      <c r="I4">
        <v>116</v>
      </c>
      <c r="J4" t="s">
        <v>40</v>
      </c>
      <c r="K4" t="s">
        <v>160</v>
      </c>
      <c r="L4" t="s">
        <v>140</v>
      </c>
      <c r="M4" t="s">
        <v>140</v>
      </c>
      <c r="N4" t="s">
        <v>1069</v>
      </c>
    </row>
    <row r="5" spans="1:15" x14ac:dyDescent="0.35">
      <c r="A5" t="s">
        <v>134</v>
      </c>
      <c r="B5" t="s">
        <v>1070</v>
      </c>
      <c r="C5" t="s">
        <v>136</v>
      </c>
      <c r="D5" t="s">
        <v>28</v>
      </c>
      <c r="E5" t="s">
        <v>1071</v>
      </c>
      <c r="F5" t="s">
        <v>138</v>
      </c>
      <c r="G5" t="s">
        <v>1072</v>
      </c>
      <c r="H5">
        <v>267</v>
      </c>
      <c r="I5" t="s">
        <v>140</v>
      </c>
      <c r="J5" t="s">
        <v>33</v>
      </c>
      <c r="K5" t="s">
        <v>327</v>
      </c>
      <c r="L5" t="s">
        <v>140</v>
      </c>
      <c r="M5" t="s">
        <v>1073</v>
      </c>
      <c r="N5" t="s">
        <v>140</v>
      </c>
    </row>
    <row r="6" spans="1:15" x14ac:dyDescent="0.35">
      <c r="A6" t="s">
        <v>134</v>
      </c>
      <c r="B6" t="s">
        <v>1074</v>
      </c>
      <c r="C6" t="s">
        <v>136</v>
      </c>
      <c r="D6" t="s">
        <v>28</v>
      </c>
      <c r="E6" t="s">
        <v>1075</v>
      </c>
      <c r="F6" t="s">
        <v>138</v>
      </c>
      <c r="G6" t="s">
        <v>1076</v>
      </c>
      <c r="H6">
        <v>300</v>
      </c>
      <c r="I6" t="s">
        <v>140</v>
      </c>
      <c r="J6" t="s">
        <v>33</v>
      </c>
      <c r="K6" t="s">
        <v>528</v>
      </c>
      <c r="L6" t="s">
        <v>140</v>
      </c>
      <c r="M6" t="s">
        <v>1077</v>
      </c>
      <c r="N6" t="s">
        <v>1078</v>
      </c>
    </row>
    <row r="7" spans="1:15" x14ac:dyDescent="0.35">
      <c r="A7" t="s">
        <v>134</v>
      </c>
      <c r="B7" t="s">
        <v>1079</v>
      </c>
      <c r="C7">
        <v>4</v>
      </c>
      <c r="D7" t="s">
        <v>451</v>
      </c>
      <c r="E7" t="s">
        <v>1080</v>
      </c>
      <c r="F7" t="s">
        <v>1068</v>
      </c>
      <c r="G7" t="s">
        <v>1081</v>
      </c>
      <c r="H7">
        <v>110</v>
      </c>
      <c r="I7">
        <v>26</v>
      </c>
      <c r="J7" t="s">
        <v>53</v>
      </c>
      <c r="K7" t="s">
        <v>160</v>
      </c>
      <c r="L7" t="s">
        <v>140</v>
      </c>
      <c r="M7" t="s">
        <v>140</v>
      </c>
      <c r="N7" t="s">
        <v>1082</v>
      </c>
    </row>
    <row r="8" spans="1:15" x14ac:dyDescent="0.35">
      <c r="A8" t="s">
        <v>134</v>
      </c>
      <c r="B8" t="s">
        <v>1083</v>
      </c>
      <c r="C8" t="s">
        <v>136</v>
      </c>
      <c r="D8" t="s">
        <v>28</v>
      </c>
      <c r="E8" t="s">
        <v>1084</v>
      </c>
      <c r="F8" t="s">
        <v>138</v>
      </c>
      <c r="G8" t="s">
        <v>150</v>
      </c>
      <c r="H8">
        <v>206</v>
      </c>
      <c r="I8">
        <v>206</v>
      </c>
      <c r="J8" t="s">
        <v>33</v>
      </c>
      <c r="K8" t="s">
        <v>141</v>
      </c>
      <c r="L8" t="s">
        <v>140</v>
      </c>
      <c r="M8" t="s">
        <v>1085</v>
      </c>
      <c r="N8" t="s">
        <v>140</v>
      </c>
    </row>
    <row r="9" spans="1:15" x14ac:dyDescent="0.35">
      <c r="A9" t="s">
        <v>134</v>
      </c>
      <c r="B9" t="s">
        <v>1086</v>
      </c>
      <c r="C9" t="s">
        <v>136</v>
      </c>
      <c r="D9" t="s">
        <v>153</v>
      </c>
      <c r="E9" t="s">
        <v>1087</v>
      </c>
      <c r="F9" t="s">
        <v>155</v>
      </c>
      <c r="G9" t="s">
        <v>150</v>
      </c>
      <c r="H9">
        <v>1700</v>
      </c>
      <c r="I9" t="s">
        <v>140</v>
      </c>
      <c r="J9" t="s">
        <v>53</v>
      </c>
      <c r="K9" t="s">
        <v>141</v>
      </c>
      <c r="L9" t="s">
        <v>140</v>
      </c>
      <c r="M9" t="s">
        <v>1088</v>
      </c>
      <c r="N9" t="s">
        <v>140</v>
      </c>
    </row>
    <row r="10" spans="1:15" x14ac:dyDescent="0.35">
      <c r="A10" t="s">
        <v>134</v>
      </c>
      <c r="B10" t="s">
        <v>1089</v>
      </c>
      <c r="C10" t="s">
        <v>136</v>
      </c>
      <c r="D10" t="s">
        <v>114</v>
      </c>
      <c r="E10" t="s">
        <v>1090</v>
      </c>
      <c r="F10" t="s">
        <v>1091</v>
      </c>
      <c r="G10" t="s">
        <v>1092</v>
      </c>
      <c r="H10">
        <v>300</v>
      </c>
      <c r="I10">
        <v>300</v>
      </c>
      <c r="J10" t="s">
        <v>33</v>
      </c>
      <c r="K10" t="s">
        <v>141</v>
      </c>
      <c r="L10" t="s">
        <v>140</v>
      </c>
      <c r="M10" t="s">
        <v>140</v>
      </c>
      <c r="N10" t="s">
        <v>1093</v>
      </c>
    </row>
    <row r="11" spans="1:15" x14ac:dyDescent="0.35">
      <c r="A11" t="s">
        <v>134</v>
      </c>
      <c r="B11" t="s">
        <v>1094</v>
      </c>
      <c r="C11" t="s">
        <v>136</v>
      </c>
      <c r="D11" t="s">
        <v>472</v>
      </c>
      <c r="E11" t="s">
        <v>1095</v>
      </c>
      <c r="F11" t="s">
        <v>136</v>
      </c>
      <c r="G11" t="s">
        <v>1096</v>
      </c>
      <c r="H11">
        <v>2300</v>
      </c>
      <c r="I11" t="s">
        <v>140</v>
      </c>
      <c r="J11" t="s">
        <v>40</v>
      </c>
      <c r="K11" t="s">
        <v>160</v>
      </c>
      <c r="L11">
        <v>2300</v>
      </c>
      <c r="M11" t="s">
        <v>140</v>
      </c>
      <c r="N11" t="s">
        <v>1097</v>
      </c>
    </row>
    <row r="12" spans="1:15" x14ac:dyDescent="0.35">
      <c r="A12" t="s">
        <v>134</v>
      </c>
      <c r="B12" t="s">
        <v>1098</v>
      </c>
      <c r="C12" t="s">
        <v>136</v>
      </c>
      <c r="D12" t="s">
        <v>28</v>
      </c>
      <c r="E12" t="s">
        <v>1099</v>
      </c>
      <c r="F12" t="s">
        <v>138</v>
      </c>
      <c r="G12" t="s">
        <v>150</v>
      </c>
      <c r="H12">
        <v>206</v>
      </c>
      <c r="I12">
        <v>206</v>
      </c>
      <c r="J12" t="s">
        <v>33</v>
      </c>
      <c r="K12" t="s">
        <v>141</v>
      </c>
      <c r="L12" t="s">
        <v>140</v>
      </c>
      <c r="M12" t="s">
        <v>1100</v>
      </c>
      <c r="N12" t="s">
        <v>140</v>
      </c>
    </row>
    <row r="13" spans="1:15" x14ac:dyDescent="0.35">
      <c r="A13" t="s">
        <v>134</v>
      </c>
      <c r="B13" t="s">
        <v>1098</v>
      </c>
      <c r="C13" t="s">
        <v>136</v>
      </c>
      <c r="D13" t="s">
        <v>153</v>
      </c>
      <c r="E13" t="s">
        <v>1101</v>
      </c>
      <c r="F13" t="s">
        <v>155</v>
      </c>
      <c r="G13" t="s">
        <v>150</v>
      </c>
      <c r="H13">
        <v>1700</v>
      </c>
      <c r="I13" t="s">
        <v>140</v>
      </c>
      <c r="J13" t="s">
        <v>33</v>
      </c>
      <c r="K13" t="s">
        <v>141</v>
      </c>
      <c r="L13" t="s">
        <v>140</v>
      </c>
      <c r="M13" t="s">
        <v>1102</v>
      </c>
      <c r="N13" t="s">
        <v>140</v>
      </c>
    </row>
    <row r="14" spans="1:15" x14ac:dyDescent="0.35">
      <c r="A14" t="s">
        <v>134</v>
      </c>
      <c r="B14" t="s">
        <v>1103</v>
      </c>
      <c r="C14">
        <v>0.25</v>
      </c>
      <c r="D14" t="s">
        <v>153</v>
      </c>
      <c r="E14" t="s">
        <v>1104</v>
      </c>
      <c r="F14" t="s">
        <v>1105</v>
      </c>
      <c r="G14" t="s">
        <v>163</v>
      </c>
      <c r="H14">
        <v>118</v>
      </c>
      <c r="I14" t="s">
        <v>140</v>
      </c>
      <c r="J14" t="s">
        <v>33</v>
      </c>
      <c r="K14" t="s">
        <v>160</v>
      </c>
      <c r="L14" t="s">
        <v>140</v>
      </c>
      <c r="M14" t="s">
        <v>1106</v>
      </c>
      <c r="N14" t="s">
        <v>140</v>
      </c>
    </row>
    <row r="15" spans="1:15" x14ac:dyDescent="0.35">
      <c r="A15" t="s">
        <v>134</v>
      </c>
      <c r="B15" t="s">
        <v>1107</v>
      </c>
      <c r="C15" t="s">
        <v>136</v>
      </c>
      <c r="D15" t="s">
        <v>28</v>
      </c>
      <c r="E15" t="s">
        <v>1108</v>
      </c>
      <c r="F15" t="s">
        <v>138</v>
      </c>
      <c r="G15" t="s">
        <v>150</v>
      </c>
      <c r="H15">
        <v>206</v>
      </c>
      <c r="I15">
        <v>206</v>
      </c>
      <c r="J15" t="s">
        <v>33</v>
      </c>
      <c r="K15" t="s">
        <v>141</v>
      </c>
      <c r="L15" t="s">
        <v>140</v>
      </c>
      <c r="M15" t="s">
        <v>1109</v>
      </c>
      <c r="N15" t="s">
        <v>140</v>
      </c>
    </row>
    <row r="16" spans="1:15" x14ac:dyDescent="0.35">
      <c r="A16" t="s">
        <v>134</v>
      </c>
      <c r="B16" t="s">
        <v>1107</v>
      </c>
      <c r="C16" t="s">
        <v>136</v>
      </c>
      <c r="D16" t="s">
        <v>153</v>
      </c>
      <c r="E16" t="s">
        <v>1110</v>
      </c>
      <c r="F16" t="s">
        <v>155</v>
      </c>
      <c r="G16" t="s">
        <v>150</v>
      </c>
      <c r="H16">
        <v>1700</v>
      </c>
      <c r="I16" t="s">
        <v>140</v>
      </c>
      <c r="J16" t="s">
        <v>33</v>
      </c>
      <c r="K16" t="s">
        <v>141</v>
      </c>
      <c r="L16" t="s">
        <v>140</v>
      </c>
      <c r="M16" t="s">
        <v>1111</v>
      </c>
      <c r="N16" t="s">
        <v>140</v>
      </c>
    </row>
    <row r="17" spans="1:15" x14ac:dyDescent="0.35">
      <c r="A17" t="s">
        <v>134</v>
      </c>
      <c r="B17" t="s">
        <v>1107</v>
      </c>
      <c r="C17" t="s">
        <v>136</v>
      </c>
      <c r="D17" t="s">
        <v>153</v>
      </c>
      <c r="E17" t="s">
        <v>1112</v>
      </c>
      <c r="F17" t="s">
        <v>155</v>
      </c>
      <c r="G17" t="s">
        <v>163</v>
      </c>
      <c r="H17">
        <v>1700</v>
      </c>
      <c r="I17" t="s">
        <v>140</v>
      </c>
      <c r="J17" t="s">
        <v>33</v>
      </c>
      <c r="K17" t="s">
        <v>141</v>
      </c>
      <c r="L17" t="s">
        <v>140</v>
      </c>
      <c r="M17" t="s">
        <v>1106</v>
      </c>
      <c r="N17" t="s">
        <v>140</v>
      </c>
      <c r="O17" t="s">
        <v>1113</v>
      </c>
    </row>
    <row r="18" spans="1:15" x14ac:dyDescent="0.35"/>
    <row r="19" spans="1:15" x14ac:dyDescent="0.35"/>
    <row r="20" spans="1:15" x14ac:dyDescent="0.35"/>
    <row r="21" spans="1:15" x14ac:dyDescent="0.35"/>
    <row r="22" spans="1:15" x14ac:dyDescent="0.35"/>
    <row r="23" spans="1:15" x14ac:dyDescent="0.35"/>
    <row r="24" spans="1:15" x14ac:dyDescent="0.35"/>
    <row r="25" spans="1:15" x14ac:dyDescent="0.35"/>
    <row r="26" spans="1:15" x14ac:dyDescent="0.35"/>
    <row r="27" spans="1:15" x14ac:dyDescent="0.35"/>
    <row r="28" spans="1:15" x14ac:dyDescent="0.35"/>
    <row r="29" spans="1:15" x14ac:dyDescent="0.35"/>
    <row r="30" spans="1:15" x14ac:dyDescent="0.35"/>
    <row r="31" spans="1:15" x14ac:dyDescent="0.35"/>
    <row r="32" spans="1:15"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spans="2:14" x14ac:dyDescent="0.35">
      <c r="B49" t="s">
        <v>132</v>
      </c>
      <c r="C49">
        <v>4.25</v>
      </c>
      <c r="D49">
        <v>0</v>
      </c>
      <c r="E49">
        <v>0</v>
      </c>
      <c r="F49">
        <v>0</v>
      </c>
      <c r="G49">
        <v>0</v>
      </c>
      <c r="H49">
        <v>10246</v>
      </c>
      <c r="I49">
        <v>944</v>
      </c>
      <c r="J49">
        <v>0</v>
      </c>
      <c r="K49">
        <v>0</v>
      </c>
      <c r="L49">
        <v>2300</v>
      </c>
      <c r="M49">
        <v>0</v>
      </c>
      <c r="N49">
        <v>0</v>
      </c>
    </row>
  </sheetData>
  <pageMargins left="0.7" right="0.7" top="0.78740157499999996" bottom="0.78740157499999996"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6BF9-F40C-4E3F-8A55-5D8B43174B6C}">
  <dimension ref="A1:Z1001"/>
  <sheetViews>
    <sheetView topLeftCell="A13" workbookViewId="0">
      <selection activeCell="B15" sqref="B15"/>
    </sheetView>
  </sheetViews>
  <sheetFormatPr baseColWidth="10" defaultRowHeight="14.4" x14ac:dyDescent="0.35"/>
  <cols>
    <col min="1" max="1" width="19.109375" bestFit="1" customWidth="1"/>
    <col min="2" max="2" width="35.21875" bestFit="1" customWidth="1"/>
    <col min="3" max="3" width="39" bestFit="1" customWidth="1"/>
    <col min="4" max="5" width="80.77734375" bestFit="1" customWidth="1"/>
    <col min="6" max="6" width="17" bestFit="1" customWidth="1"/>
    <col min="7" max="7" width="80.77734375" bestFit="1" customWidth="1"/>
    <col min="8" max="8" width="27.88671875" bestFit="1" customWidth="1"/>
    <col min="9" max="9" width="35.33203125" bestFit="1" customWidth="1"/>
    <col min="10" max="10" width="43.6640625" bestFit="1" customWidth="1"/>
    <col min="11" max="11" width="80.77734375" bestFit="1" customWidth="1"/>
    <col min="12" max="12" width="32" bestFit="1" customWidth="1"/>
    <col min="13" max="13" width="80.77734375" bestFit="1" customWidth="1"/>
    <col min="14" max="14" width="30.44140625" bestFit="1" customWidth="1"/>
    <col min="15" max="26" width="12.88671875" bestFit="1" customWidth="1"/>
  </cols>
  <sheetData>
    <row r="1" spans="1:26" x14ac:dyDescent="0.35">
      <c r="A1" t="s">
        <v>0</v>
      </c>
      <c r="B1"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790</v>
      </c>
      <c r="B2" t="s">
        <v>791</v>
      </c>
      <c r="C2" t="s">
        <v>136</v>
      </c>
      <c r="D2" t="s">
        <v>28</v>
      </c>
      <c r="E2" t="s">
        <v>792</v>
      </c>
      <c r="F2" t="s">
        <v>793</v>
      </c>
      <c r="G2" t="s">
        <v>150</v>
      </c>
      <c r="H2">
        <v>61</v>
      </c>
      <c r="I2" t="s">
        <v>140</v>
      </c>
      <c r="J2" t="s">
        <v>33</v>
      </c>
      <c r="K2" t="s">
        <v>218</v>
      </c>
      <c r="L2" t="s">
        <v>140</v>
      </c>
      <c r="M2" t="s">
        <v>794</v>
      </c>
      <c r="N2" t="s">
        <v>140</v>
      </c>
    </row>
    <row r="3" spans="1:26" x14ac:dyDescent="0.35">
      <c r="A3" t="s">
        <v>790</v>
      </c>
      <c r="B3" t="s">
        <v>795</v>
      </c>
      <c r="C3" t="s">
        <v>136</v>
      </c>
      <c r="D3" t="s">
        <v>28</v>
      </c>
      <c r="E3" t="s">
        <v>796</v>
      </c>
      <c r="F3" t="s">
        <v>793</v>
      </c>
      <c r="G3" t="s">
        <v>150</v>
      </c>
      <c r="H3">
        <v>31</v>
      </c>
      <c r="I3" t="s">
        <v>140</v>
      </c>
      <c r="J3" t="s">
        <v>33</v>
      </c>
      <c r="K3" t="s">
        <v>218</v>
      </c>
      <c r="L3" t="s">
        <v>140</v>
      </c>
      <c r="M3" t="s">
        <v>797</v>
      </c>
      <c r="N3" t="s">
        <v>140</v>
      </c>
    </row>
    <row r="4" spans="1:26" x14ac:dyDescent="0.35">
      <c r="A4" t="s">
        <v>790</v>
      </c>
      <c r="B4" t="s">
        <v>795</v>
      </c>
      <c r="C4" t="s">
        <v>136</v>
      </c>
      <c r="D4" t="s">
        <v>153</v>
      </c>
      <c r="E4" t="s">
        <v>796</v>
      </c>
      <c r="F4" t="s">
        <v>155</v>
      </c>
      <c r="G4" t="s">
        <v>150</v>
      </c>
      <c r="H4">
        <v>835</v>
      </c>
      <c r="I4" t="s">
        <v>140</v>
      </c>
      <c r="J4" t="s">
        <v>33</v>
      </c>
      <c r="K4" t="s">
        <v>271</v>
      </c>
      <c r="L4" t="s">
        <v>140</v>
      </c>
      <c r="M4" t="s">
        <v>798</v>
      </c>
      <c r="N4" t="s">
        <v>140</v>
      </c>
    </row>
    <row r="5" spans="1:26" x14ac:dyDescent="0.35">
      <c r="A5" t="s">
        <v>790</v>
      </c>
      <c r="B5" t="s">
        <v>795</v>
      </c>
      <c r="C5" t="s">
        <v>136</v>
      </c>
      <c r="D5" t="s">
        <v>28</v>
      </c>
      <c r="E5" t="s">
        <v>796</v>
      </c>
      <c r="F5" t="s">
        <v>799</v>
      </c>
      <c r="G5" t="s">
        <v>150</v>
      </c>
      <c r="H5">
        <v>8</v>
      </c>
      <c r="I5" t="s">
        <v>140</v>
      </c>
      <c r="J5" t="s">
        <v>33</v>
      </c>
      <c r="K5" t="s">
        <v>271</v>
      </c>
      <c r="L5" t="s">
        <v>140</v>
      </c>
      <c r="M5" t="s">
        <v>800</v>
      </c>
      <c r="N5" t="s">
        <v>140</v>
      </c>
    </row>
    <row r="6" spans="1:26" x14ac:dyDescent="0.35">
      <c r="A6" t="s">
        <v>790</v>
      </c>
      <c r="B6" t="s">
        <v>791</v>
      </c>
      <c r="C6" t="s">
        <v>136</v>
      </c>
      <c r="D6" t="s">
        <v>153</v>
      </c>
      <c r="E6" t="s">
        <v>792</v>
      </c>
      <c r="F6" t="s">
        <v>155</v>
      </c>
      <c r="G6" t="s">
        <v>150</v>
      </c>
      <c r="H6">
        <v>893</v>
      </c>
      <c r="I6" t="s">
        <v>140</v>
      </c>
      <c r="J6" t="s">
        <v>33</v>
      </c>
      <c r="K6" t="s">
        <v>271</v>
      </c>
      <c r="L6" t="s">
        <v>140</v>
      </c>
      <c r="M6" t="s">
        <v>801</v>
      </c>
      <c r="N6" t="s">
        <v>140</v>
      </c>
    </row>
    <row r="7" spans="1:26" x14ac:dyDescent="0.35">
      <c r="A7" t="s">
        <v>790</v>
      </c>
      <c r="B7" t="s">
        <v>802</v>
      </c>
      <c r="C7" t="s">
        <v>136</v>
      </c>
      <c r="D7" t="s">
        <v>153</v>
      </c>
      <c r="E7" t="s">
        <v>803</v>
      </c>
      <c r="F7" t="s">
        <v>155</v>
      </c>
      <c r="G7" t="s">
        <v>150</v>
      </c>
      <c r="H7">
        <v>734</v>
      </c>
      <c r="I7" t="s">
        <v>140</v>
      </c>
      <c r="J7" t="s">
        <v>33</v>
      </c>
      <c r="K7" t="s">
        <v>271</v>
      </c>
      <c r="L7" t="s">
        <v>140</v>
      </c>
      <c r="M7" t="s">
        <v>804</v>
      </c>
      <c r="N7" t="s">
        <v>140</v>
      </c>
    </row>
    <row r="8" spans="1:26" x14ac:dyDescent="0.35">
      <c r="A8" t="s">
        <v>790</v>
      </c>
      <c r="B8" t="s">
        <v>805</v>
      </c>
      <c r="C8" t="s">
        <v>136</v>
      </c>
      <c r="D8" t="s">
        <v>28</v>
      </c>
      <c r="E8" t="s">
        <v>806</v>
      </c>
      <c r="F8" t="s">
        <v>793</v>
      </c>
      <c r="G8" t="s">
        <v>150</v>
      </c>
      <c r="H8">
        <v>54</v>
      </c>
      <c r="I8" t="s">
        <v>140</v>
      </c>
      <c r="J8" t="s">
        <v>33</v>
      </c>
      <c r="K8" t="s">
        <v>271</v>
      </c>
      <c r="L8" t="s">
        <v>140</v>
      </c>
      <c r="M8" t="s">
        <v>807</v>
      </c>
      <c r="N8" t="s">
        <v>140</v>
      </c>
    </row>
    <row r="9" spans="1:26" x14ac:dyDescent="0.35">
      <c r="A9" t="s">
        <v>790</v>
      </c>
      <c r="B9" t="s">
        <v>805</v>
      </c>
      <c r="C9" t="s">
        <v>136</v>
      </c>
      <c r="D9" t="s">
        <v>153</v>
      </c>
      <c r="E9" t="s">
        <v>806</v>
      </c>
      <c r="F9" t="s">
        <v>155</v>
      </c>
      <c r="G9" t="s">
        <v>150</v>
      </c>
      <c r="H9">
        <v>537</v>
      </c>
      <c r="I9" t="s">
        <v>140</v>
      </c>
      <c r="J9" t="s">
        <v>33</v>
      </c>
      <c r="K9" t="s">
        <v>271</v>
      </c>
      <c r="L9" t="s">
        <v>140</v>
      </c>
      <c r="M9" t="s">
        <v>808</v>
      </c>
      <c r="N9" t="s">
        <v>140</v>
      </c>
    </row>
    <row r="10" spans="1:26" x14ac:dyDescent="0.35">
      <c r="A10" t="s">
        <v>790</v>
      </c>
      <c r="B10" t="s">
        <v>805</v>
      </c>
      <c r="C10" t="s">
        <v>136</v>
      </c>
      <c r="D10" t="s">
        <v>160</v>
      </c>
      <c r="E10" t="s">
        <v>806</v>
      </c>
      <c r="F10" t="s">
        <v>166</v>
      </c>
      <c r="G10" t="s">
        <v>150</v>
      </c>
      <c r="H10">
        <v>1141</v>
      </c>
      <c r="I10" t="s">
        <v>140</v>
      </c>
      <c r="J10" t="s">
        <v>33</v>
      </c>
      <c r="K10" t="s">
        <v>160</v>
      </c>
      <c r="L10" t="s">
        <v>140</v>
      </c>
      <c r="M10" t="s">
        <v>809</v>
      </c>
      <c r="N10" t="s">
        <v>140</v>
      </c>
    </row>
    <row r="11" spans="1:26" x14ac:dyDescent="0.35">
      <c r="A11" t="s">
        <v>790</v>
      </c>
      <c r="B11" t="s">
        <v>805</v>
      </c>
      <c r="C11" t="s">
        <v>136</v>
      </c>
      <c r="D11" t="s">
        <v>160</v>
      </c>
      <c r="E11" t="s">
        <v>806</v>
      </c>
      <c r="F11" t="s">
        <v>810</v>
      </c>
      <c r="G11" t="s">
        <v>150</v>
      </c>
      <c r="H11">
        <v>480</v>
      </c>
      <c r="I11" t="s">
        <v>140</v>
      </c>
      <c r="J11" t="s">
        <v>33</v>
      </c>
      <c r="K11" t="s">
        <v>160</v>
      </c>
      <c r="L11" t="s">
        <v>140</v>
      </c>
      <c r="M11" t="s">
        <v>811</v>
      </c>
      <c r="N11" t="s">
        <v>140</v>
      </c>
    </row>
    <row r="12" spans="1:26" x14ac:dyDescent="0.35">
      <c r="A12" t="s">
        <v>790</v>
      </c>
      <c r="B12" t="s">
        <v>812</v>
      </c>
      <c r="C12" t="s">
        <v>136</v>
      </c>
      <c r="D12" t="s">
        <v>28</v>
      </c>
      <c r="E12" t="s">
        <v>813</v>
      </c>
      <c r="F12" t="s">
        <v>793</v>
      </c>
      <c r="G12" t="s">
        <v>150</v>
      </c>
      <c r="H12">
        <v>47</v>
      </c>
      <c r="I12" t="s">
        <v>140</v>
      </c>
      <c r="J12" t="s">
        <v>33</v>
      </c>
      <c r="K12" t="s">
        <v>160</v>
      </c>
      <c r="L12" t="s">
        <v>140</v>
      </c>
      <c r="M12" t="s">
        <v>814</v>
      </c>
      <c r="N12" t="s">
        <v>140</v>
      </c>
    </row>
    <row r="13" spans="1:26" x14ac:dyDescent="0.35">
      <c r="A13" t="s">
        <v>790</v>
      </c>
      <c r="B13" t="s">
        <v>812</v>
      </c>
      <c r="C13" t="s">
        <v>136</v>
      </c>
      <c r="D13" t="s">
        <v>153</v>
      </c>
      <c r="E13" t="s">
        <v>813</v>
      </c>
      <c r="F13" t="s">
        <v>155</v>
      </c>
      <c r="G13" t="s">
        <v>150</v>
      </c>
      <c r="H13">
        <v>843</v>
      </c>
      <c r="I13" t="s">
        <v>140</v>
      </c>
      <c r="J13" t="s">
        <v>33</v>
      </c>
      <c r="K13" t="s">
        <v>160</v>
      </c>
      <c r="L13" t="s">
        <v>140</v>
      </c>
      <c r="M13" t="s">
        <v>815</v>
      </c>
      <c r="N13" t="s">
        <v>140</v>
      </c>
    </row>
    <row r="14" spans="1:26" x14ac:dyDescent="0.35">
      <c r="A14" t="s">
        <v>790</v>
      </c>
      <c r="B14" t="s">
        <v>816</v>
      </c>
      <c r="C14" t="s">
        <v>136</v>
      </c>
      <c r="D14" t="s">
        <v>28</v>
      </c>
      <c r="E14" t="s">
        <v>817</v>
      </c>
      <c r="F14" t="s">
        <v>793</v>
      </c>
      <c r="G14" t="s">
        <v>150</v>
      </c>
      <c r="H14">
        <v>47</v>
      </c>
      <c r="I14" t="s">
        <v>140</v>
      </c>
      <c r="J14" t="s">
        <v>33</v>
      </c>
      <c r="K14" t="s">
        <v>160</v>
      </c>
      <c r="L14" t="s">
        <v>140</v>
      </c>
      <c r="M14" t="s">
        <v>818</v>
      </c>
      <c r="N14" t="s">
        <v>140</v>
      </c>
    </row>
    <row r="15" spans="1:26" x14ac:dyDescent="0.35">
      <c r="A15" t="s">
        <v>790</v>
      </c>
      <c r="B15" t="s">
        <v>816</v>
      </c>
      <c r="C15" t="s">
        <v>136</v>
      </c>
      <c r="D15" t="s">
        <v>153</v>
      </c>
      <c r="E15" t="s">
        <v>817</v>
      </c>
      <c r="F15" t="s">
        <v>155</v>
      </c>
      <c r="G15" t="s">
        <v>150</v>
      </c>
      <c r="H15">
        <v>1657</v>
      </c>
      <c r="I15" t="s">
        <v>140</v>
      </c>
      <c r="J15" t="s">
        <v>33</v>
      </c>
      <c r="K15" t="s">
        <v>160</v>
      </c>
      <c r="L15" t="s">
        <v>140</v>
      </c>
      <c r="M15" t="s">
        <v>818</v>
      </c>
      <c r="N15" t="s">
        <v>140</v>
      </c>
    </row>
    <row r="16" spans="1:26" x14ac:dyDescent="0.35">
      <c r="A16" t="s">
        <v>790</v>
      </c>
      <c r="B16" t="s">
        <v>819</v>
      </c>
      <c r="C16" t="s">
        <v>136</v>
      </c>
      <c r="D16" t="s">
        <v>28</v>
      </c>
      <c r="E16" t="s">
        <v>820</v>
      </c>
      <c r="F16" t="s">
        <v>793</v>
      </c>
      <c r="G16" t="s">
        <v>150</v>
      </c>
      <c r="H16">
        <v>8</v>
      </c>
      <c r="I16" t="s">
        <v>140</v>
      </c>
      <c r="J16" t="s">
        <v>33</v>
      </c>
      <c r="K16" t="s">
        <v>160</v>
      </c>
      <c r="L16" t="s">
        <v>140</v>
      </c>
      <c r="M16" t="s">
        <v>821</v>
      </c>
      <c r="N16" t="s">
        <v>140</v>
      </c>
    </row>
    <row r="17" spans="1:14" x14ac:dyDescent="0.35">
      <c r="A17" t="s">
        <v>790</v>
      </c>
      <c r="B17" t="s">
        <v>822</v>
      </c>
      <c r="C17" t="s">
        <v>136</v>
      </c>
      <c r="D17" t="s">
        <v>153</v>
      </c>
      <c r="E17" t="s">
        <v>823</v>
      </c>
      <c r="F17" t="s">
        <v>155</v>
      </c>
      <c r="G17" t="s">
        <v>150</v>
      </c>
      <c r="H17">
        <v>1587</v>
      </c>
      <c r="I17" t="s">
        <v>140</v>
      </c>
      <c r="J17" t="s">
        <v>33</v>
      </c>
      <c r="K17" t="s">
        <v>160</v>
      </c>
      <c r="L17" t="s">
        <v>140</v>
      </c>
      <c r="M17" t="s">
        <v>824</v>
      </c>
      <c r="N17" t="s">
        <v>140</v>
      </c>
    </row>
    <row r="18" spans="1:14" x14ac:dyDescent="0.35">
      <c r="A18" t="s">
        <v>790</v>
      </c>
      <c r="B18" t="s">
        <v>822</v>
      </c>
      <c r="C18" t="s">
        <v>136</v>
      </c>
      <c r="D18" t="s">
        <v>28</v>
      </c>
      <c r="E18" t="s">
        <v>823</v>
      </c>
      <c r="F18" t="s">
        <v>793</v>
      </c>
      <c r="G18" t="s">
        <v>150</v>
      </c>
      <c r="H18">
        <v>14</v>
      </c>
      <c r="I18" t="s">
        <v>140</v>
      </c>
      <c r="J18" t="s">
        <v>33</v>
      </c>
      <c r="K18" t="s">
        <v>160</v>
      </c>
      <c r="L18" t="s">
        <v>140</v>
      </c>
      <c r="M18" t="s">
        <v>825</v>
      </c>
      <c r="N18" t="s">
        <v>140</v>
      </c>
    </row>
    <row r="19" spans="1:14" x14ac:dyDescent="0.35">
      <c r="A19" t="s">
        <v>790</v>
      </c>
      <c r="B19" t="s">
        <v>826</v>
      </c>
      <c r="C19" t="s">
        <v>136</v>
      </c>
      <c r="D19" t="s">
        <v>28</v>
      </c>
      <c r="E19" t="s">
        <v>823</v>
      </c>
      <c r="F19" t="s">
        <v>793</v>
      </c>
      <c r="G19" t="s">
        <v>150</v>
      </c>
      <c r="H19">
        <v>6</v>
      </c>
      <c r="I19" t="s">
        <v>140</v>
      </c>
      <c r="J19" t="s">
        <v>33</v>
      </c>
      <c r="K19" t="s">
        <v>160</v>
      </c>
      <c r="L19" t="s">
        <v>140</v>
      </c>
      <c r="M19" t="s">
        <v>827</v>
      </c>
      <c r="N19" t="s">
        <v>140</v>
      </c>
    </row>
    <row r="20" spans="1:14" x14ac:dyDescent="0.35">
      <c r="A20" t="s">
        <v>790</v>
      </c>
      <c r="B20" t="s">
        <v>828</v>
      </c>
      <c r="C20" t="s">
        <v>136</v>
      </c>
      <c r="D20" t="s">
        <v>153</v>
      </c>
      <c r="E20" t="s">
        <v>823</v>
      </c>
      <c r="F20" t="s">
        <v>155</v>
      </c>
      <c r="G20" t="s">
        <v>150</v>
      </c>
      <c r="H20">
        <v>648</v>
      </c>
      <c r="I20" t="s">
        <v>140</v>
      </c>
      <c r="J20" t="s">
        <v>33</v>
      </c>
      <c r="K20" t="s">
        <v>160</v>
      </c>
      <c r="L20" t="s">
        <v>140</v>
      </c>
      <c r="M20" t="s">
        <v>829</v>
      </c>
      <c r="N20" t="s">
        <v>140</v>
      </c>
    </row>
    <row r="21" spans="1:14" x14ac:dyDescent="0.35">
      <c r="A21" t="s">
        <v>790</v>
      </c>
      <c r="B21" t="s">
        <v>828</v>
      </c>
      <c r="C21" t="s">
        <v>136</v>
      </c>
      <c r="D21" t="s">
        <v>28</v>
      </c>
      <c r="E21" t="s">
        <v>823</v>
      </c>
      <c r="F21" t="s">
        <v>793</v>
      </c>
      <c r="G21" t="s">
        <v>150</v>
      </c>
      <c r="H21">
        <v>12</v>
      </c>
      <c r="I21" t="s">
        <v>140</v>
      </c>
      <c r="J21" t="s">
        <v>33</v>
      </c>
      <c r="K21" t="s">
        <v>160</v>
      </c>
      <c r="L21" t="s">
        <v>140</v>
      </c>
      <c r="M21" t="s">
        <v>830</v>
      </c>
      <c r="N21" t="s">
        <v>140</v>
      </c>
    </row>
    <row r="22" spans="1:14" x14ac:dyDescent="0.35">
      <c r="A22" t="s">
        <v>790</v>
      </c>
      <c r="B22" t="s">
        <v>828</v>
      </c>
      <c r="C22" t="s">
        <v>136</v>
      </c>
      <c r="D22" t="s">
        <v>28</v>
      </c>
      <c r="E22" t="s">
        <v>823</v>
      </c>
      <c r="F22" t="s">
        <v>799</v>
      </c>
      <c r="G22" t="s">
        <v>150</v>
      </c>
      <c r="H22">
        <v>4</v>
      </c>
      <c r="I22" t="s">
        <v>140</v>
      </c>
      <c r="J22" t="s">
        <v>33</v>
      </c>
      <c r="K22" t="s">
        <v>160</v>
      </c>
      <c r="L22" t="s">
        <v>140</v>
      </c>
      <c r="M22" t="s">
        <v>831</v>
      </c>
      <c r="N22" t="s">
        <v>140</v>
      </c>
    </row>
    <row r="23" spans="1:14" x14ac:dyDescent="0.35">
      <c r="A23" t="s">
        <v>790</v>
      </c>
      <c r="B23" t="s">
        <v>832</v>
      </c>
      <c r="C23" t="s">
        <v>136</v>
      </c>
      <c r="D23" t="s">
        <v>153</v>
      </c>
      <c r="E23" t="s">
        <v>823</v>
      </c>
      <c r="F23" t="s">
        <v>344</v>
      </c>
      <c r="G23" t="s">
        <v>150</v>
      </c>
      <c r="H23">
        <v>5</v>
      </c>
      <c r="I23" t="s">
        <v>140</v>
      </c>
      <c r="J23" t="s">
        <v>33</v>
      </c>
      <c r="K23" t="s">
        <v>160</v>
      </c>
      <c r="L23" t="s">
        <v>140</v>
      </c>
      <c r="M23" t="s">
        <v>833</v>
      </c>
      <c r="N23" t="s">
        <v>140</v>
      </c>
    </row>
    <row r="24" spans="1:14" x14ac:dyDescent="0.35">
      <c r="A24" t="s">
        <v>790</v>
      </c>
      <c r="B24" t="s">
        <v>832</v>
      </c>
      <c r="C24" t="s">
        <v>136</v>
      </c>
      <c r="D24" t="s">
        <v>28</v>
      </c>
      <c r="E24" t="s">
        <v>823</v>
      </c>
      <c r="F24" t="s">
        <v>799</v>
      </c>
      <c r="G24" t="s">
        <v>150</v>
      </c>
      <c r="H24">
        <v>9</v>
      </c>
      <c r="I24" t="s">
        <v>140</v>
      </c>
      <c r="J24" t="s">
        <v>33</v>
      </c>
      <c r="K24" t="s">
        <v>160</v>
      </c>
      <c r="L24" t="s">
        <v>140</v>
      </c>
      <c r="M24" t="s">
        <v>834</v>
      </c>
      <c r="N24" t="s">
        <v>140</v>
      </c>
    </row>
    <row r="25" spans="1:14" x14ac:dyDescent="0.35">
      <c r="A25" t="s">
        <v>790</v>
      </c>
      <c r="B25" t="s">
        <v>832</v>
      </c>
      <c r="C25" t="s">
        <v>136</v>
      </c>
      <c r="D25" t="s">
        <v>28</v>
      </c>
      <c r="E25" t="s">
        <v>823</v>
      </c>
      <c r="F25" t="s">
        <v>793</v>
      </c>
      <c r="G25" t="s">
        <v>150</v>
      </c>
      <c r="H25">
        <v>4</v>
      </c>
      <c r="I25" t="s">
        <v>140</v>
      </c>
      <c r="J25" t="s">
        <v>33</v>
      </c>
      <c r="K25" t="s">
        <v>160</v>
      </c>
      <c r="L25" t="s">
        <v>140</v>
      </c>
      <c r="M25" t="s">
        <v>831</v>
      </c>
      <c r="N25" t="s">
        <v>140</v>
      </c>
    </row>
    <row r="26" spans="1:14" x14ac:dyDescent="0.35">
      <c r="A26" t="s">
        <v>790</v>
      </c>
      <c r="B26" t="s">
        <v>835</v>
      </c>
      <c r="C26" t="s">
        <v>136</v>
      </c>
      <c r="D26" t="s">
        <v>153</v>
      </c>
      <c r="E26" t="s">
        <v>823</v>
      </c>
      <c r="F26" t="s">
        <v>155</v>
      </c>
      <c r="G26" t="s">
        <v>150</v>
      </c>
      <c r="H26">
        <v>975</v>
      </c>
      <c r="I26" t="s">
        <v>140</v>
      </c>
      <c r="J26" t="s">
        <v>33</v>
      </c>
      <c r="K26" t="s">
        <v>160</v>
      </c>
      <c r="L26" t="s">
        <v>140</v>
      </c>
      <c r="M26" t="s">
        <v>836</v>
      </c>
      <c r="N26" t="s">
        <v>140</v>
      </c>
    </row>
    <row r="27" spans="1:14" x14ac:dyDescent="0.35">
      <c r="A27" t="s">
        <v>790</v>
      </c>
      <c r="B27" t="s">
        <v>837</v>
      </c>
      <c r="C27" t="s">
        <v>136</v>
      </c>
      <c r="D27" t="s">
        <v>28</v>
      </c>
      <c r="E27" t="s">
        <v>823</v>
      </c>
      <c r="F27" t="s">
        <v>793</v>
      </c>
      <c r="G27" t="s">
        <v>150</v>
      </c>
      <c r="H27">
        <v>98</v>
      </c>
      <c r="I27" t="s">
        <v>140</v>
      </c>
      <c r="J27" t="s">
        <v>33</v>
      </c>
      <c r="K27" t="s">
        <v>160</v>
      </c>
      <c r="L27" t="s">
        <v>140</v>
      </c>
      <c r="M27" t="s">
        <v>838</v>
      </c>
      <c r="N27" t="s">
        <v>140</v>
      </c>
    </row>
    <row r="28" spans="1:14" x14ac:dyDescent="0.35">
      <c r="A28" t="s">
        <v>790</v>
      </c>
      <c r="B28" t="s">
        <v>837</v>
      </c>
      <c r="C28" t="s">
        <v>136</v>
      </c>
      <c r="D28" t="s">
        <v>153</v>
      </c>
      <c r="E28" t="s">
        <v>823</v>
      </c>
      <c r="F28" t="s">
        <v>155</v>
      </c>
      <c r="G28" t="s">
        <v>150</v>
      </c>
      <c r="H28">
        <v>1923</v>
      </c>
      <c r="I28" t="s">
        <v>140</v>
      </c>
      <c r="J28" t="s">
        <v>33</v>
      </c>
      <c r="K28" t="s">
        <v>160</v>
      </c>
      <c r="L28" t="s">
        <v>140</v>
      </c>
      <c r="M28" t="s">
        <v>839</v>
      </c>
      <c r="N28" t="s">
        <v>140</v>
      </c>
    </row>
    <row r="29" spans="1:14" x14ac:dyDescent="0.35">
      <c r="A29" t="s">
        <v>790</v>
      </c>
      <c r="B29" t="s">
        <v>837</v>
      </c>
      <c r="C29" t="s">
        <v>136</v>
      </c>
      <c r="D29" t="s">
        <v>153</v>
      </c>
      <c r="E29" t="s">
        <v>823</v>
      </c>
      <c r="F29" t="s">
        <v>840</v>
      </c>
      <c r="G29" t="s">
        <v>150</v>
      </c>
      <c r="H29">
        <v>228</v>
      </c>
      <c r="I29" t="s">
        <v>140</v>
      </c>
      <c r="J29" t="s">
        <v>33</v>
      </c>
      <c r="K29" t="s">
        <v>160</v>
      </c>
      <c r="L29" t="s">
        <v>140</v>
      </c>
      <c r="M29" t="s">
        <v>841</v>
      </c>
      <c r="N29" t="s">
        <v>140</v>
      </c>
    </row>
    <row r="30" spans="1:14" x14ac:dyDescent="0.35"/>
    <row r="31" spans="1:14" x14ac:dyDescent="0.35"/>
    <row r="32" spans="1:14"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row r="45" spans="2:14" x14ac:dyDescent="0.35">
      <c r="B45" t="s">
        <v>132</v>
      </c>
      <c r="C45">
        <v>0</v>
      </c>
      <c r="D45">
        <v>0</v>
      </c>
      <c r="E45">
        <v>0</v>
      </c>
      <c r="F45">
        <v>0</v>
      </c>
      <c r="G45">
        <v>0</v>
      </c>
      <c r="H45">
        <v>11962</v>
      </c>
      <c r="I45">
        <v>0</v>
      </c>
      <c r="J45">
        <v>0</v>
      </c>
      <c r="K45">
        <v>0</v>
      </c>
      <c r="L45">
        <v>0</v>
      </c>
      <c r="M45">
        <v>0</v>
      </c>
      <c r="N45">
        <v>0</v>
      </c>
    </row>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sheetData>
  <pageMargins left="0.7" right="0.7" top="0.78740157499999996" bottom="0.78740157499999996"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A40C-B77A-4C84-83CF-AEEF30BE5179}">
  <dimension ref="A1:Z1008"/>
  <sheetViews>
    <sheetView topLeftCell="A40" workbookViewId="0">
      <selection activeCell="A30" sqref="A30:Z51"/>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44.218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80.77734375" bestFit="1" customWidth="1"/>
    <col min="14" max="14" width="34.7773437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790</v>
      </c>
      <c r="B2" s="12" t="s">
        <v>791</v>
      </c>
      <c r="C2" t="s">
        <v>136</v>
      </c>
      <c r="D2" t="s">
        <v>28</v>
      </c>
      <c r="E2" t="s">
        <v>792</v>
      </c>
      <c r="F2" t="s">
        <v>793</v>
      </c>
      <c r="G2" t="s">
        <v>150</v>
      </c>
      <c r="H2">
        <v>61</v>
      </c>
      <c r="I2" t="s">
        <v>140</v>
      </c>
      <c r="J2" t="s">
        <v>33</v>
      </c>
      <c r="K2" t="s">
        <v>218</v>
      </c>
      <c r="L2" t="s">
        <v>140</v>
      </c>
      <c r="M2" t="s">
        <v>794</v>
      </c>
      <c r="N2" t="s">
        <v>140</v>
      </c>
    </row>
    <row r="3" spans="1:26" x14ac:dyDescent="0.35">
      <c r="A3" t="s">
        <v>790</v>
      </c>
      <c r="B3" s="12" t="s">
        <v>795</v>
      </c>
      <c r="C3" t="s">
        <v>136</v>
      </c>
      <c r="D3" t="s">
        <v>28</v>
      </c>
      <c r="E3" t="s">
        <v>796</v>
      </c>
      <c r="F3" t="s">
        <v>793</v>
      </c>
      <c r="G3" t="s">
        <v>150</v>
      </c>
      <c r="H3">
        <v>31</v>
      </c>
      <c r="I3" t="s">
        <v>140</v>
      </c>
      <c r="J3" t="s">
        <v>33</v>
      </c>
      <c r="K3" t="s">
        <v>218</v>
      </c>
      <c r="L3" t="s">
        <v>140</v>
      </c>
      <c r="M3" t="s">
        <v>797</v>
      </c>
      <c r="N3" t="s">
        <v>140</v>
      </c>
    </row>
    <row r="4" spans="1:26" x14ac:dyDescent="0.35">
      <c r="A4" t="s">
        <v>790</v>
      </c>
      <c r="B4" s="12" t="s">
        <v>795</v>
      </c>
      <c r="C4" t="s">
        <v>136</v>
      </c>
      <c r="D4" t="s">
        <v>153</v>
      </c>
      <c r="E4" t="s">
        <v>796</v>
      </c>
      <c r="F4" t="s">
        <v>155</v>
      </c>
      <c r="G4" t="s">
        <v>150</v>
      </c>
      <c r="H4">
        <v>835</v>
      </c>
      <c r="I4" t="s">
        <v>140</v>
      </c>
      <c r="J4" t="s">
        <v>33</v>
      </c>
      <c r="K4" t="s">
        <v>271</v>
      </c>
      <c r="L4" t="s">
        <v>140</v>
      </c>
      <c r="M4" t="s">
        <v>798</v>
      </c>
      <c r="N4" t="s">
        <v>140</v>
      </c>
    </row>
    <row r="5" spans="1:26" x14ac:dyDescent="0.35">
      <c r="A5" t="s">
        <v>790</v>
      </c>
      <c r="B5" s="12" t="s">
        <v>795</v>
      </c>
      <c r="C5" t="s">
        <v>136</v>
      </c>
      <c r="D5" t="s">
        <v>28</v>
      </c>
      <c r="E5" t="s">
        <v>796</v>
      </c>
      <c r="F5" t="s">
        <v>799</v>
      </c>
      <c r="G5" t="s">
        <v>150</v>
      </c>
      <c r="H5">
        <v>8</v>
      </c>
      <c r="I5" t="s">
        <v>140</v>
      </c>
      <c r="J5" t="s">
        <v>33</v>
      </c>
      <c r="K5" t="s">
        <v>271</v>
      </c>
      <c r="L5" t="s">
        <v>140</v>
      </c>
      <c r="M5" t="s">
        <v>800</v>
      </c>
      <c r="N5" t="s">
        <v>140</v>
      </c>
    </row>
    <row r="6" spans="1:26" x14ac:dyDescent="0.35">
      <c r="A6" t="s">
        <v>790</v>
      </c>
      <c r="B6" s="12" t="s">
        <v>791</v>
      </c>
      <c r="C6" t="s">
        <v>136</v>
      </c>
      <c r="D6" t="s">
        <v>153</v>
      </c>
      <c r="E6" t="s">
        <v>792</v>
      </c>
      <c r="F6" t="s">
        <v>155</v>
      </c>
      <c r="G6" t="s">
        <v>150</v>
      </c>
      <c r="H6">
        <v>893</v>
      </c>
      <c r="I6" t="s">
        <v>140</v>
      </c>
      <c r="J6" t="s">
        <v>33</v>
      </c>
      <c r="K6" t="s">
        <v>271</v>
      </c>
      <c r="L6" t="s">
        <v>140</v>
      </c>
      <c r="M6" t="s">
        <v>801</v>
      </c>
      <c r="N6" t="s">
        <v>140</v>
      </c>
    </row>
    <row r="7" spans="1:26" x14ac:dyDescent="0.35">
      <c r="A7" t="s">
        <v>790</v>
      </c>
      <c r="B7" s="12" t="s">
        <v>802</v>
      </c>
      <c r="C7" t="s">
        <v>136</v>
      </c>
      <c r="D7" t="s">
        <v>153</v>
      </c>
      <c r="E7" t="s">
        <v>803</v>
      </c>
      <c r="F7" t="s">
        <v>155</v>
      </c>
      <c r="G7" t="s">
        <v>150</v>
      </c>
      <c r="H7">
        <v>734</v>
      </c>
      <c r="I7" t="s">
        <v>140</v>
      </c>
      <c r="J7" t="s">
        <v>33</v>
      </c>
      <c r="K7" t="s">
        <v>271</v>
      </c>
      <c r="L7" t="s">
        <v>140</v>
      </c>
      <c r="M7" t="s">
        <v>804</v>
      </c>
      <c r="N7" t="s">
        <v>140</v>
      </c>
    </row>
    <row r="8" spans="1:26" x14ac:dyDescent="0.35">
      <c r="A8" t="s">
        <v>790</v>
      </c>
      <c r="B8" s="12" t="s">
        <v>805</v>
      </c>
      <c r="C8" t="s">
        <v>136</v>
      </c>
      <c r="D8" t="s">
        <v>28</v>
      </c>
      <c r="E8" t="s">
        <v>806</v>
      </c>
      <c r="F8" t="s">
        <v>793</v>
      </c>
      <c r="G8" t="s">
        <v>150</v>
      </c>
      <c r="H8">
        <v>54</v>
      </c>
      <c r="I8" t="s">
        <v>140</v>
      </c>
      <c r="J8" t="s">
        <v>33</v>
      </c>
      <c r="K8" t="s">
        <v>271</v>
      </c>
      <c r="L8" t="s">
        <v>140</v>
      </c>
      <c r="M8" t="s">
        <v>807</v>
      </c>
      <c r="N8" t="s">
        <v>140</v>
      </c>
    </row>
    <row r="9" spans="1:26" x14ac:dyDescent="0.35">
      <c r="A9" t="s">
        <v>790</v>
      </c>
      <c r="B9" s="12" t="s">
        <v>805</v>
      </c>
      <c r="C9" t="s">
        <v>136</v>
      </c>
      <c r="D9" t="s">
        <v>153</v>
      </c>
      <c r="E9" t="s">
        <v>806</v>
      </c>
      <c r="F9" t="s">
        <v>155</v>
      </c>
      <c r="G9" t="s">
        <v>150</v>
      </c>
      <c r="H9">
        <v>537</v>
      </c>
      <c r="I9" t="s">
        <v>140</v>
      </c>
      <c r="J9" t="s">
        <v>33</v>
      </c>
      <c r="K9" t="s">
        <v>271</v>
      </c>
      <c r="L9" t="s">
        <v>140</v>
      </c>
      <c r="M9" t="s">
        <v>808</v>
      </c>
      <c r="N9" t="s">
        <v>140</v>
      </c>
    </row>
    <row r="10" spans="1:26" x14ac:dyDescent="0.35">
      <c r="A10" t="s">
        <v>790</v>
      </c>
      <c r="B10" s="12" t="s">
        <v>805</v>
      </c>
      <c r="C10" t="s">
        <v>136</v>
      </c>
      <c r="D10" t="s">
        <v>160</v>
      </c>
      <c r="E10" t="s">
        <v>806</v>
      </c>
      <c r="F10" t="s">
        <v>166</v>
      </c>
      <c r="G10" t="s">
        <v>150</v>
      </c>
      <c r="H10">
        <v>1141</v>
      </c>
      <c r="I10" t="s">
        <v>140</v>
      </c>
      <c r="J10" t="s">
        <v>33</v>
      </c>
      <c r="K10" t="s">
        <v>160</v>
      </c>
      <c r="L10" t="s">
        <v>140</v>
      </c>
      <c r="M10" t="s">
        <v>809</v>
      </c>
      <c r="N10" t="s">
        <v>140</v>
      </c>
    </row>
    <row r="11" spans="1:26" x14ac:dyDescent="0.35">
      <c r="A11" t="s">
        <v>790</v>
      </c>
      <c r="B11" s="12" t="s">
        <v>805</v>
      </c>
      <c r="C11" t="s">
        <v>136</v>
      </c>
      <c r="D11" t="s">
        <v>160</v>
      </c>
      <c r="E11" t="s">
        <v>806</v>
      </c>
      <c r="F11" t="s">
        <v>810</v>
      </c>
      <c r="G11" t="s">
        <v>150</v>
      </c>
      <c r="H11">
        <v>480</v>
      </c>
      <c r="I11" t="s">
        <v>140</v>
      </c>
      <c r="J11" t="s">
        <v>33</v>
      </c>
      <c r="K11" t="s">
        <v>160</v>
      </c>
      <c r="L11" t="s">
        <v>140</v>
      </c>
      <c r="M11" t="s">
        <v>811</v>
      </c>
      <c r="N11" t="s">
        <v>140</v>
      </c>
    </row>
    <row r="12" spans="1:26" x14ac:dyDescent="0.35">
      <c r="A12" t="s">
        <v>790</v>
      </c>
      <c r="B12" s="12" t="s">
        <v>812</v>
      </c>
      <c r="C12" t="s">
        <v>136</v>
      </c>
      <c r="D12" t="s">
        <v>28</v>
      </c>
      <c r="E12" t="s">
        <v>813</v>
      </c>
      <c r="F12" t="s">
        <v>793</v>
      </c>
      <c r="G12" t="s">
        <v>150</v>
      </c>
      <c r="H12">
        <v>47</v>
      </c>
      <c r="I12" t="s">
        <v>140</v>
      </c>
      <c r="J12" t="s">
        <v>33</v>
      </c>
      <c r="K12" t="s">
        <v>160</v>
      </c>
      <c r="L12" t="s">
        <v>140</v>
      </c>
      <c r="M12" t="s">
        <v>814</v>
      </c>
      <c r="N12" t="s">
        <v>140</v>
      </c>
    </row>
    <row r="13" spans="1:26" x14ac:dyDescent="0.35">
      <c r="A13" t="s">
        <v>790</v>
      </c>
      <c r="B13" s="12" t="s">
        <v>812</v>
      </c>
      <c r="C13" t="s">
        <v>136</v>
      </c>
      <c r="D13" t="s">
        <v>153</v>
      </c>
      <c r="E13" t="s">
        <v>813</v>
      </c>
      <c r="F13" t="s">
        <v>155</v>
      </c>
      <c r="G13" t="s">
        <v>150</v>
      </c>
      <c r="H13">
        <v>843</v>
      </c>
      <c r="I13" t="s">
        <v>140</v>
      </c>
      <c r="J13" t="s">
        <v>33</v>
      </c>
      <c r="K13" t="s">
        <v>160</v>
      </c>
      <c r="L13" t="s">
        <v>140</v>
      </c>
      <c r="M13" t="s">
        <v>815</v>
      </c>
      <c r="N13" t="s">
        <v>140</v>
      </c>
    </row>
    <row r="14" spans="1:26" x14ac:dyDescent="0.35">
      <c r="A14" t="s">
        <v>790</v>
      </c>
      <c r="B14" s="12" t="s">
        <v>816</v>
      </c>
      <c r="C14" t="s">
        <v>136</v>
      </c>
      <c r="D14" t="s">
        <v>28</v>
      </c>
      <c r="E14" t="s">
        <v>817</v>
      </c>
      <c r="F14" t="s">
        <v>793</v>
      </c>
      <c r="G14" t="s">
        <v>150</v>
      </c>
      <c r="H14">
        <v>47</v>
      </c>
      <c r="I14" t="s">
        <v>140</v>
      </c>
      <c r="J14" t="s">
        <v>33</v>
      </c>
      <c r="K14" t="s">
        <v>160</v>
      </c>
      <c r="L14" t="s">
        <v>140</v>
      </c>
      <c r="M14" t="s">
        <v>818</v>
      </c>
      <c r="N14" t="s">
        <v>140</v>
      </c>
    </row>
    <row r="15" spans="1:26" x14ac:dyDescent="0.35">
      <c r="A15" t="s">
        <v>790</v>
      </c>
      <c r="B15" s="12" t="s">
        <v>816</v>
      </c>
      <c r="C15" t="s">
        <v>136</v>
      </c>
      <c r="D15" t="s">
        <v>153</v>
      </c>
      <c r="E15" t="s">
        <v>817</v>
      </c>
      <c r="F15" t="s">
        <v>155</v>
      </c>
      <c r="G15" t="s">
        <v>150</v>
      </c>
      <c r="H15">
        <v>1657</v>
      </c>
      <c r="I15" t="s">
        <v>140</v>
      </c>
      <c r="J15" t="s">
        <v>33</v>
      </c>
      <c r="K15" t="s">
        <v>160</v>
      </c>
      <c r="L15" t="s">
        <v>140</v>
      </c>
      <c r="M15" t="s">
        <v>818</v>
      </c>
      <c r="N15" t="s">
        <v>140</v>
      </c>
    </row>
    <row r="16" spans="1:26" x14ac:dyDescent="0.35">
      <c r="A16" t="s">
        <v>790</v>
      </c>
      <c r="B16" s="12" t="s">
        <v>819</v>
      </c>
      <c r="C16" t="s">
        <v>136</v>
      </c>
      <c r="D16" t="s">
        <v>28</v>
      </c>
      <c r="E16" t="s">
        <v>820</v>
      </c>
      <c r="F16" t="s">
        <v>793</v>
      </c>
      <c r="G16" t="s">
        <v>150</v>
      </c>
      <c r="H16">
        <v>8</v>
      </c>
      <c r="I16" t="s">
        <v>140</v>
      </c>
      <c r="J16" t="s">
        <v>33</v>
      </c>
      <c r="K16" t="s">
        <v>160</v>
      </c>
      <c r="L16" t="s">
        <v>140</v>
      </c>
      <c r="M16" t="s">
        <v>821</v>
      </c>
      <c r="N16" t="s">
        <v>140</v>
      </c>
    </row>
    <row r="17" spans="1:14" x14ac:dyDescent="0.35">
      <c r="A17" t="s">
        <v>790</v>
      </c>
      <c r="B17" s="12" t="s">
        <v>822</v>
      </c>
      <c r="C17" t="s">
        <v>136</v>
      </c>
      <c r="D17" t="s">
        <v>153</v>
      </c>
      <c r="E17" t="s">
        <v>823</v>
      </c>
      <c r="F17" t="s">
        <v>155</v>
      </c>
      <c r="G17" t="s">
        <v>150</v>
      </c>
      <c r="H17">
        <v>1587</v>
      </c>
      <c r="I17" t="s">
        <v>140</v>
      </c>
      <c r="J17" t="s">
        <v>33</v>
      </c>
      <c r="K17" t="s">
        <v>160</v>
      </c>
      <c r="L17" t="s">
        <v>140</v>
      </c>
      <c r="M17" t="s">
        <v>824</v>
      </c>
      <c r="N17" t="s">
        <v>140</v>
      </c>
    </row>
    <row r="18" spans="1:14" x14ac:dyDescent="0.35">
      <c r="A18" t="s">
        <v>790</v>
      </c>
      <c r="B18" s="12" t="s">
        <v>822</v>
      </c>
      <c r="C18" t="s">
        <v>136</v>
      </c>
      <c r="D18" t="s">
        <v>28</v>
      </c>
      <c r="E18" t="s">
        <v>823</v>
      </c>
      <c r="F18" t="s">
        <v>793</v>
      </c>
      <c r="G18" t="s">
        <v>150</v>
      </c>
      <c r="H18">
        <v>14</v>
      </c>
      <c r="I18" t="s">
        <v>140</v>
      </c>
      <c r="J18" t="s">
        <v>33</v>
      </c>
      <c r="K18" t="s">
        <v>160</v>
      </c>
      <c r="L18" t="s">
        <v>140</v>
      </c>
      <c r="M18" t="s">
        <v>825</v>
      </c>
      <c r="N18" t="s">
        <v>140</v>
      </c>
    </row>
    <row r="19" spans="1:14" x14ac:dyDescent="0.35">
      <c r="A19" t="s">
        <v>790</v>
      </c>
      <c r="B19" s="12" t="s">
        <v>826</v>
      </c>
      <c r="C19">
        <v>8</v>
      </c>
      <c r="D19" t="s">
        <v>28</v>
      </c>
      <c r="E19" t="s">
        <v>823</v>
      </c>
      <c r="F19" t="s">
        <v>793</v>
      </c>
      <c r="G19" t="s">
        <v>150</v>
      </c>
      <c r="H19">
        <v>6</v>
      </c>
      <c r="I19" t="s">
        <v>140</v>
      </c>
      <c r="J19" t="s">
        <v>33</v>
      </c>
      <c r="K19" t="s">
        <v>160</v>
      </c>
      <c r="L19" t="s">
        <v>140</v>
      </c>
      <c r="M19" t="s">
        <v>827</v>
      </c>
      <c r="N19" t="s">
        <v>140</v>
      </c>
    </row>
    <row r="20" spans="1:14" x14ac:dyDescent="0.35">
      <c r="A20" t="s">
        <v>790</v>
      </c>
      <c r="B20" s="12" t="s">
        <v>828</v>
      </c>
      <c r="C20" t="s">
        <v>136</v>
      </c>
      <c r="D20" t="s">
        <v>153</v>
      </c>
      <c r="E20" t="s">
        <v>823</v>
      </c>
      <c r="F20" t="s">
        <v>155</v>
      </c>
      <c r="G20" t="s">
        <v>150</v>
      </c>
      <c r="H20">
        <v>648</v>
      </c>
      <c r="I20" t="s">
        <v>140</v>
      </c>
      <c r="J20" t="s">
        <v>33</v>
      </c>
      <c r="K20" t="s">
        <v>160</v>
      </c>
      <c r="L20" t="s">
        <v>140</v>
      </c>
      <c r="M20" t="s">
        <v>829</v>
      </c>
      <c r="N20" t="s">
        <v>140</v>
      </c>
    </row>
    <row r="21" spans="1:14" x14ac:dyDescent="0.35">
      <c r="A21" t="s">
        <v>790</v>
      </c>
      <c r="B21" s="12" t="s">
        <v>828</v>
      </c>
      <c r="C21" t="s">
        <v>136</v>
      </c>
      <c r="D21" t="s">
        <v>28</v>
      </c>
      <c r="E21" t="s">
        <v>823</v>
      </c>
      <c r="F21" t="s">
        <v>793</v>
      </c>
      <c r="G21" t="s">
        <v>150</v>
      </c>
      <c r="H21">
        <v>12</v>
      </c>
      <c r="I21" t="s">
        <v>140</v>
      </c>
      <c r="J21" t="s">
        <v>33</v>
      </c>
      <c r="K21" t="s">
        <v>160</v>
      </c>
      <c r="L21" t="s">
        <v>140</v>
      </c>
      <c r="M21" t="s">
        <v>830</v>
      </c>
      <c r="N21" t="s">
        <v>140</v>
      </c>
    </row>
    <row r="22" spans="1:14" x14ac:dyDescent="0.35">
      <c r="A22" t="s">
        <v>790</v>
      </c>
      <c r="B22" s="12" t="s">
        <v>828</v>
      </c>
      <c r="C22" t="s">
        <v>136</v>
      </c>
      <c r="D22" t="s">
        <v>28</v>
      </c>
      <c r="E22" t="s">
        <v>823</v>
      </c>
      <c r="F22" t="s">
        <v>799</v>
      </c>
      <c r="G22" t="s">
        <v>150</v>
      </c>
      <c r="H22">
        <v>4</v>
      </c>
      <c r="I22" t="s">
        <v>140</v>
      </c>
      <c r="J22" t="s">
        <v>33</v>
      </c>
      <c r="K22" t="s">
        <v>160</v>
      </c>
      <c r="L22" t="s">
        <v>140</v>
      </c>
      <c r="M22" t="s">
        <v>831</v>
      </c>
      <c r="N22" t="s">
        <v>140</v>
      </c>
    </row>
    <row r="23" spans="1:14" x14ac:dyDescent="0.35">
      <c r="A23" t="s">
        <v>790</v>
      </c>
      <c r="B23" s="12" t="s">
        <v>832</v>
      </c>
      <c r="C23" t="s">
        <v>136</v>
      </c>
      <c r="D23" t="s">
        <v>153</v>
      </c>
      <c r="E23" t="s">
        <v>823</v>
      </c>
      <c r="F23" t="s">
        <v>344</v>
      </c>
      <c r="G23" t="s">
        <v>150</v>
      </c>
      <c r="H23">
        <v>5</v>
      </c>
      <c r="I23" t="s">
        <v>140</v>
      </c>
      <c r="J23" t="s">
        <v>33</v>
      </c>
      <c r="K23" t="s">
        <v>160</v>
      </c>
      <c r="L23" t="s">
        <v>140</v>
      </c>
      <c r="M23" t="s">
        <v>833</v>
      </c>
      <c r="N23" t="s">
        <v>140</v>
      </c>
    </row>
    <row r="24" spans="1:14" x14ac:dyDescent="0.35">
      <c r="A24" t="s">
        <v>790</v>
      </c>
      <c r="B24" s="12" t="s">
        <v>832</v>
      </c>
      <c r="C24" t="s">
        <v>136</v>
      </c>
      <c r="D24" t="s">
        <v>28</v>
      </c>
      <c r="E24" t="s">
        <v>823</v>
      </c>
      <c r="F24" t="s">
        <v>799</v>
      </c>
      <c r="G24" t="s">
        <v>150</v>
      </c>
      <c r="H24">
        <v>9</v>
      </c>
      <c r="I24" t="s">
        <v>140</v>
      </c>
      <c r="J24" t="s">
        <v>33</v>
      </c>
      <c r="K24" t="s">
        <v>160</v>
      </c>
      <c r="L24" t="s">
        <v>140</v>
      </c>
      <c r="M24" t="s">
        <v>834</v>
      </c>
      <c r="N24" t="s">
        <v>140</v>
      </c>
    </row>
    <row r="25" spans="1:14" x14ac:dyDescent="0.35">
      <c r="A25" t="s">
        <v>790</v>
      </c>
      <c r="B25" s="12" t="s">
        <v>832</v>
      </c>
      <c r="C25" t="s">
        <v>136</v>
      </c>
      <c r="D25" t="s">
        <v>28</v>
      </c>
      <c r="E25" t="s">
        <v>823</v>
      </c>
      <c r="F25" t="s">
        <v>793</v>
      </c>
      <c r="G25" t="s">
        <v>150</v>
      </c>
      <c r="H25">
        <v>4</v>
      </c>
      <c r="I25" t="s">
        <v>140</v>
      </c>
      <c r="J25" t="s">
        <v>33</v>
      </c>
      <c r="K25" t="s">
        <v>160</v>
      </c>
      <c r="L25" t="s">
        <v>140</v>
      </c>
      <c r="M25" t="s">
        <v>831</v>
      </c>
      <c r="N25" t="s">
        <v>140</v>
      </c>
    </row>
    <row r="26" spans="1:14" x14ac:dyDescent="0.35">
      <c r="A26" t="s">
        <v>790</v>
      </c>
      <c r="B26" s="12" t="s">
        <v>835</v>
      </c>
      <c r="C26" t="s">
        <v>136</v>
      </c>
      <c r="D26" t="s">
        <v>153</v>
      </c>
      <c r="E26" t="s">
        <v>823</v>
      </c>
      <c r="F26" t="s">
        <v>155</v>
      </c>
      <c r="G26" t="s">
        <v>150</v>
      </c>
      <c r="H26">
        <v>975</v>
      </c>
      <c r="I26" t="s">
        <v>140</v>
      </c>
      <c r="J26" t="s">
        <v>33</v>
      </c>
      <c r="K26" t="s">
        <v>160</v>
      </c>
      <c r="L26" t="s">
        <v>140</v>
      </c>
      <c r="M26" t="s">
        <v>836</v>
      </c>
      <c r="N26" t="s">
        <v>140</v>
      </c>
    </row>
    <row r="27" spans="1:14" x14ac:dyDescent="0.35">
      <c r="A27" t="s">
        <v>790</v>
      </c>
      <c r="B27" s="12" t="s">
        <v>837</v>
      </c>
      <c r="C27" t="s">
        <v>136</v>
      </c>
      <c r="D27" t="s">
        <v>28</v>
      </c>
      <c r="E27" t="s">
        <v>823</v>
      </c>
      <c r="F27" t="s">
        <v>793</v>
      </c>
      <c r="G27" t="s">
        <v>150</v>
      </c>
      <c r="H27">
        <v>98</v>
      </c>
      <c r="I27" t="s">
        <v>140</v>
      </c>
      <c r="J27" t="s">
        <v>33</v>
      </c>
      <c r="K27" t="s">
        <v>160</v>
      </c>
      <c r="L27" t="s">
        <v>140</v>
      </c>
      <c r="M27" t="s">
        <v>838</v>
      </c>
      <c r="N27" t="s">
        <v>140</v>
      </c>
    </row>
    <row r="28" spans="1:14" x14ac:dyDescent="0.35">
      <c r="A28" t="s">
        <v>790</v>
      </c>
      <c r="B28" s="12" t="s">
        <v>837</v>
      </c>
      <c r="C28" t="s">
        <v>136</v>
      </c>
      <c r="D28" t="s">
        <v>153</v>
      </c>
      <c r="E28" t="s">
        <v>823</v>
      </c>
      <c r="F28" t="s">
        <v>155</v>
      </c>
      <c r="G28" t="s">
        <v>150</v>
      </c>
      <c r="H28">
        <v>1923</v>
      </c>
      <c r="I28" t="s">
        <v>140</v>
      </c>
      <c r="J28" t="s">
        <v>33</v>
      </c>
      <c r="K28" t="s">
        <v>160</v>
      </c>
      <c r="L28" t="s">
        <v>140</v>
      </c>
      <c r="M28" t="s">
        <v>839</v>
      </c>
      <c r="N28" t="s">
        <v>140</v>
      </c>
    </row>
    <row r="29" spans="1:14" x14ac:dyDescent="0.35">
      <c r="A29" t="s">
        <v>790</v>
      </c>
      <c r="B29" s="12" t="s">
        <v>837</v>
      </c>
      <c r="C29" t="s">
        <v>136</v>
      </c>
      <c r="D29" t="s">
        <v>153</v>
      </c>
      <c r="E29" t="s">
        <v>823</v>
      </c>
      <c r="F29" t="s">
        <v>840</v>
      </c>
      <c r="G29" t="s">
        <v>150</v>
      </c>
      <c r="H29">
        <v>228</v>
      </c>
      <c r="I29" t="s">
        <v>140</v>
      </c>
      <c r="J29" t="s">
        <v>33</v>
      </c>
      <c r="K29" t="s">
        <v>160</v>
      </c>
      <c r="L29" t="s">
        <v>140</v>
      </c>
      <c r="M29" t="s">
        <v>841</v>
      </c>
      <c r="N29" t="s">
        <v>140</v>
      </c>
    </row>
    <row r="30" spans="1:14" x14ac:dyDescent="0.35">
      <c r="A30" t="s">
        <v>790</v>
      </c>
      <c r="B30" s="12" t="s">
        <v>563</v>
      </c>
      <c r="C30" t="s">
        <v>136</v>
      </c>
      <c r="D30" t="s">
        <v>153</v>
      </c>
      <c r="E30" t="s">
        <v>823</v>
      </c>
      <c r="F30" t="s">
        <v>155</v>
      </c>
      <c r="G30" t="s">
        <v>1114</v>
      </c>
      <c r="H30">
        <v>1078</v>
      </c>
      <c r="I30" t="s">
        <v>140</v>
      </c>
      <c r="J30" t="s">
        <v>33</v>
      </c>
      <c r="K30" t="s">
        <v>160</v>
      </c>
      <c r="L30" t="s">
        <v>140</v>
      </c>
      <c r="M30" t="s">
        <v>1115</v>
      </c>
      <c r="N30" t="s">
        <v>140</v>
      </c>
    </row>
    <row r="31" spans="1:14" x14ac:dyDescent="0.35">
      <c r="A31" t="s">
        <v>790</v>
      </c>
      <c r="B31" s="12">
        <v>45058</v>
      </c>
      <c r="C31" t="s">
        <v>136</v>
      </c>
      <c r="D31" t="s">
        <v>28</v>
      </c>
      <c r="E31" t="s">
        <v>823</v>
      </c>
      <c r="F31" t="s">
        <v>793</v>
      </c>
      <c r="G31" t="s">
        <v>1114</v>
      </c>
      <c r="H31">
        <v>78</v>
      </c>
      <c r="I31" t="s">
        <v>140</v>
      </c>
      <c r="J31" t="s">
        <v>33</v>
      </c>
      <c r="K31" t="s">
        <v>160</v>
      </c>
      <c r="L31" t="s">
        <v>140</v>
      </c>
      <c r="M31" t="s">
        <v>1116</v>
      </c>
      <c r="N31" t="s">
        <v>140</v>
      </c>
    </row>
    <row r="32" spans="1:14" x14ac:dyDescent="0.35">
      <c r="A32" t="s">
        <v>790</v>
      </c>
      <c r="B32" s="12">
        <v>45058</v>
      </c>
      <c r="C32" t="s">
        <v>136</v>
      </c>
      <c r="D32" t="s">
        <v>28</v>
      </c>
      <c r="E32" t="s">
        <v>823</v>
      </c>
      <c r="F32" t="s">
        <v>799</v>
      </c>
      <c r="G32" t="s">
        <v>1114</v>
      </c>
      <c r="H32">
        <v>42</v>
      </c>
      <c r="I32" t="s">
        <v>140</v>
      </c>
      <c r="J32" t="s">
        <v>33</v>
      </c>
      <c r="K32" t="s">
        <v>160</v>
      </c>
      <c r="L32" t="s">
        <v>140</v>
      </c>
      <c r="M32" t="s">
        <v>1117</v>
      </c>
      <c r="N32" t="s">
        <v>140</v>
      </c>
    </row>
    <row r="33" spans="1:14" x14ac:dyDescent="0.35">
      <c r="A33" t="s">
        <v>790</v>
      </c>
      <c r="B33" s="12">
        <v>45058</v>
      </c>
      <c r="C33" t="s">
        <v>136</v>
      </c>
      <c r="D33" t="s">
        <v>153</v>
      </c>
      <c r="E33" t="s">
        <v>823</v>
      </c>
      <c r="F33" t="s">
        <v>344</v>
      </c>
      <c r="G33" t="s">
        <v>1114</v>
      </c>
      <c r="H33">
        <v>4</v>
      </c>
      <c r="I33" t="s">
        <v>140</v>
      </c>
      <c r="J33" t="s">
        <v>33</v>
      </c>
      <c r="K33" t="s">
        <v>160</v>
      </c>
      <c r="L33" t="s">
        <v>140</v>
      </c>
      <c r="M33" t="s">
        <v>1118</v>
      </c>
      <c r="N33" t="s">
        <v>140</v>
      </c>
    </row>
    <row r="34" spans="1:14" x14ac:dyDescent="0.35">
      <c r="A34" t="s">
        <v>790</v>
      </c>
      <c r="B34" s="12">
        <v>45181</v>
      </c>
      <c r="C34" t="s">
        <v>136</v>
      </c>
      <c r="D34" t="s">
        <v>153</v>
      </c>
      <c r="E34" t="s">
        <v>823</v>
      </c>
      <c r="F34" t="s">
        <v>840</v>
      </c>
      <c r="G34" t="s">
        <v>1114</v>
      </c>
      <c r="H34">
        <v>203</v>
      </c>
      <c r="I34" t="s">
        <v>140</v>
      </c>
      <c r="J34" t="s">
        <v>33</v>
      </c>
      <c r="K34" t="s">
        <v>160</v>
      </c>
      <c r="L34" t="s">
        <v>140</v>
      </c>
      <c r="M34" t="s">
        <v>1119</v>
      </c>
      <c r="N34" t="s">
        <v>140</v>
      </c>
    </row>
    <row r="35" spans="1:14" x14ac:dyDescent="0.35">
      <c r="A35" t="s">
        <v>790</v>
      </c>
      <c r="B35" s="12">
        <v>45272</v>
      </c>
      <c r="C35" t="s">
        <v>136</v>
      </c>
      <c r="D35" t="s">
        <v>1120</v>
      </c>
      <c r="E35" t="s">
        <v>1121</v>
      </c>
      <c r="F35" t="s">
        <v>1122</v>
      </c>
      <c r="G35" t="s">
        <v>314</v>
      </c>
      <c r="H35" t="s">
        <v>140</v>
      </c>
      <c r="I35" t="s">
        <v>140</v>
      </c>
      <c r="J35" t="s">
        <v>47</v>
      </c>
      <c r="K35" t="s">
        <v>292</v>
      </c>
      <c r="L35">
        <v>70</v>
      </c>
      <c r="N35" t="s">
        <v>1123</v>
      </c>
    </row>
    <row r="36" spans="1:14" x14ac:dyDescent="0.35">
      <c r="A36" t="s">
        <v>790</v>
      </c>
      <c r="B36" s="12" t="s">
        <v>1070</v>
      </c>
      <c r="C36" t="s">
        <v>136</v>
      </c>
      <c r="D36" t="s">
        <v>564</v>
      </c>
      <c r="E36" t="s">
        <v>1121</v>
      </c>
      <c r="F36" t="s">
        <v>1122</v>
      </c>
      <c r="G36" t="s">
        <v>1124</v>
      </c>
      <c r="H36" t="s">
        <v>140</v>
      </c>
      <c r="I36" t="s">
        <v>140</v>
      </c>
      <c r="J36" t="s">
        <v>33</v>
      </c>
      <c r="K36" t="s">
        <v>292</v>
      </c>
      <c r="L36" t="s">
        <v>140</v>
      </c>
      <c r="M36" t="s">
        <v>1123</v>
      </c>
      <c r="N36" t="s">
        <v>140</v>
      </c>
    </row>
    <row r="37" spans="1:14" x14ac:dyDescent="0.35">
      <c r="A37" t="s">
        <v>790</v>
      </c>
      <c r="B37" s="12" t="s">
        <v>1125</v>
      </c>
      <c r="C37" t="s">
        <v>136</v>
      </c>
      <c r="D37" t="s">
        <v>28</v>
      </c>
      <c r="E37" t="s">
        <v>823</v>
      </c>
      <c r="F37" t="s">
        <v>793</v>
      </c>
      <c r="G37" t="s">
        <v>1114</v>
      </c>
      <c r="H37">
        <v>75</v>
      </c>
      <c r="I37" t="s">
        <v>140</v>
      </c>
      <c r="J37" t="s">
        <v>33</v>
      </c>
      <c r="K37" t="s">
        <v>160</v>
      </c>
      <c r="L37" t="s">
        <v>140</v>
      </c>
      <c r="M37" t="s">
        <v>1126</v>
      </c>
      <c r="N37" t="s">
        <v>140</v>
      </c>
    </row>
    <row r="38" spans="1:14" x14ac:dyDescent="0.35">
      <c r="A38" t="s">
        <v>790</v>
      </c>
      <c r="B38" s="12" t="s">
        <v>1125</v>
      </c>
      <c r="C38" t="s">
        <v>136</v>
      </c>
      <c r="D38" t="s">
        <v>28</v>
      </c>
      <c r="E38" t="s">
        <v>823</v>
      </c>
      <c r="F38" t="s">
        <v>799</v>
      </c>
      <c r="G38" t="s">
        <v>1114</v>
      </c>
      <c r="H38">
        <v>17</v>
      </c>
      <c r="I38" t="s">
        <v>1127</v>
      </c>
      <c r="J38" t="s">
        <v>33</v>
      </c>
      <c r="K38" t="s">
        <v>160</v>
      </c>
      <c r="L38" t="s">
        <v>140</v>
      </c>
      <c r="M38" t="s">
        <v>1128</v>
      </c>
      <c r="N38" t="s">
        <v>140</v>
      </c>
    </row>
    <row r="39" spans="1:14" x14ac:dyDescent="0.35">
      <c r="A39" t="s">
        <v>790</v>
      </c>
      <c r="B39" s="12" t="s">
        <v>1125</v>
      </c>
      <c r="C39" t="s">
        <v>136</v>
      </c>
      <c r="D39" t="s">
        <v>153</v>
      </c>
      <c r="E39" t="s">
        <v>823</v>
      </c>
      <c r="F39" t="s">
        <v>155</v>
      </c>
      <c r="G39" t="s">
        <v>1114</v>
      </c>
      <c r="H39">
        <v>1214</v>
      </c>
      <c r="I39" t="s">
        <v>140</v>
      </c>
      <c r="J39" t="s">
        <v>33</v>
      </c>
      <c r="K39" t="s">
        <v>160</v>
      </c>
      <c r="L39" t="s">
        <v>140</v>
      </c>
      <c r="M39" t="s">
        <v>1129</v>
      </c>
      <c r="N39" t="s">
        <v>140</v>
      </c>
    </row>
    <row r="40" spans="1:14" x14ac:dyDescent="0.35">
      <c r="A40" t="s">
        <v>790</v>
      </c>
      <c r="B40" s="12" t="s">
        <v>1125</v>
      </c>
      <c r="C40" t="s">
        <v>136</v>
      </c>
      <c r="D40" t="s">
        <v>153</v>
      </c>
      <c r="E40" t="s">
        <v>823</v>
      </c>
      <c r="F40" t="s">
        <v>840</v>
      </c>
      <c r="G40" t="s">
        <v>1114</v>
      </c>
      <c r="H40">
        <v>177</v>
      </c>
      <c r="I40" t="s">
        <v>140</v>
      </c>
      <c r="J40" t="s">
        <v>33</v>
      </c>
      <c r="K40" t="s">
        <v>160</v>
      </c>
      <c r="L40" t="s">
        <v>140</v>
      </c>
      <c r="M40" t="s">
        <v>1130</v>
      </c>
      <c r="N40" t="s">
        <v>140</v>
      </c>
    </row>
    <row r="41" spans="1:14" x14ac:dyDescent="0.35">
      <c r="A41" t="s">
        <v>790</v>
      </c>
      <c r="B41" s="12" t="s">
        <v>1125</v>
      </c>
      <c r="C41" t="s">
        <v>136</v>
      </c>
      <c r="D41" t="s">
        <v>153</v>
      </c>
      <c r="E41" t="s">
        <v>823</v>
      </c>
      <c r="F41" t="s">
        <v>344</v>
      </c>
      <c r="G41" t="s">
        <v>1114</v>
      </c>
      <c r="H41">
        <v>19</v>
      </c>
      <c r="I41" t="s">
        <v>140</v>
      </c>
      <c r="J41" t="s">
        <v>33</v>
      </c>
      <c r="K41" t="s">
        <v>160</v>
      </c>
      <c r="L41" t="s">
        <v>140</v>
      </c>
      <c r="M41" t="s">
        <v>1131</v>
      </c>
      <c r="N41" t="s">
        <v>140</v>
      </c>
    </row>
    <row r="42" spans="1:14" x14ac:dyDescent="0.35">
      <c r="A42" t="s">
        <v>790</v>
      </c>
      <c r="B42" s="12" t="s">
        <v>1079</v>
      </c>
      <c r="C42">
        <v>8</v>
      </c>
      <c r="D42" t="s">
        <v>451</v>
      </c>
      <c r="E42" t="s">
        <v>1132</v>
      </c>
      <c r="F42" t="s">
        <v>1133</v>
      </c>
      <c r="G42" t="s">
        <v>1134</v>
      </c>
      <c r="H42" t="s">
        <v>140</v>
      </c>
      <c r="I42" t="s">
        <v>140</v>
      </c>
      <c r="J42" t="s">
        <v>53</v>
      </c>
      <c r="K42" t="s">
        <v>160</v>
      </c>
      <c r="L42" t="s">
        <v>140</v>
      </c>
      <c r="N42" t="s">
        <v>140</v>
      </c>
    </row>
    <row r="43" spans="1:14" x14ac:dyDescent="0.35">
      <c r="A43" t="s">
        <v>790</v>
      </c>
      <c r="B43" s="12" t="s">
        <v>1086</v>
      </c>
      <c r="C43" t="s">
        <v>136</v>
      </c>
      <c r="D43" t="s">
        <v>28</v>
      </c>
      <c r="E43" t="s">
        <v>1135</v>
      </c>
      <c r="F43" t="s">
        <v>793</v>
      </c>
      <c r="G43" t="s">
        <v>1114</v>
      </c>
      <c r="H43">
        <v>85</v>
      </c>
      <c r="I43" t="s">
        <v>140</v>
      </c>
      <c r="J43" t="s">
        <v>33</v>
      </c>
      <c r="K43" t="s">
        <v>160</v>
      </c>
      <c r="L43" t="s">
        <v>140</v>
      </c>
      <c r="M43" t="s">
        <v>1136</v>
      </c>
      <c r="N43" t="s">
        <v>140</v>
      </c>
    </row>
    <row r="44" spans="1:14" x14ac:dyDescent="0.35">
      <c r="A44" t="s">
        <v>790</v>
      </c>
      <c r="B44" s="12" t="s">
        <v>1137</v>
      </c>
      <c r="C44" t="s">
        <v>136</v>
      </c>
      <c r="D44" t="s">
        <v>153</v>
      </c>
      <c r="E44" t="s">
        <v>1135</v>
      </c>
      <c r="F44" t="s">
        <v>344</v>
      </c>
      <c r="G44" t="s">
        <v>1114</v>
      </c>
      <c r="H44">
        <v>450</v>
      </c>
      <c r="I44" t="s">
        <v>140</v>
      </c>
      <c r="J44" t="s">
        <v>33</v>
      </c>
      <c r="K44" t="s">
        <v>160</v>
      </c>
      <c r="L44" t="s">
        <v>140</v>
      </c>
      <c r="M44" t="s">
        <v>1138</v>
      </c>
      <c r="N44" t="s">
        <v>140</v>
      </c>
    </row>
    <row r="45" spans="1:14" x14ac:dyDescent="0.35">
      <c r="A45" t="s">
        <v>790</v>
      </c>
      <c r="B45" s="12" t="s">
        <v>1137</v>
      </c>
      <c r="C45" t="s">
        <v>136</v>
      </c>
      <c r="D45" t="s">
        <v>153</v>
      </c>
      <c r="E45" t="s">
        <v>1135</v>
      </c>
      <c r="F45" t="s">
        <v>155</v>
      </c>
      <c r="G45" t="s">
        <v>1114</v>
      </c>
      <c r="H45">
        <v>1855</v>
      </c>
      <c r="I45" t="s">
        <v>140</v>
      </c>
      <c r="J45" t="s">
        <v>33</v>
      </c>
      <c r="K45" t="s">
        <v>160</v>
      </c>
      <c r="L45" t="s">
        <v>140</v>
      </c>
      <c r="M45" t="s">
        <v>1139</v>
      </c>
      <c r="N45" t="s">
        <v>140</v>
      </c>
    </row>
    <row r="46" spans="1:14" x14ac:dyDescent="0.35">
      <c r="A46" t="s">
        <v>790</v>
      </c>
      <c r="B46" s="12" t="s">
        <v>1137</v>
      </c>
      <c r="C46" t="s">
        <v>136</v>
      </c>
      <c r="D46" t="s">
        <v>153</v>
      </c>
      <c r="E46" t="s">
        <v>1135</v>
      </c>
      <c r="F46" t="s">
        <v>840</v>
      </c>
      <c r="G46" t="s">
        <v>1114</v>
      </c>
      <c r="H46">
        <v>159</v>
      </c>
      <c r="I46" t="s">
        <v>140</v>
      </c>
      <c r="J46" t="s">
        <v>33</v>
      </c>
      <c r="K46" t="s">
        <v>160</v>
      </c>
      <c r="L46" t="s">
        <v>140</v>
      </c>
      <c r="M46" t="s">
        <v>1140</v>
      </c>
      <c r="N46" t="s">
        <v>140</v>
      </c>
    </row>
    <row r="47" spans="1:14" x14ac:dyDescent="0.35">
      <c r="A47" t="s">
        <v>790</v>
      </c>
      <c r="B47" s="12">
        <v>45605</v>
      </c>
      <c r="C47" t="s">
        <v>136</v>
      </c>
      <c r="D47" t="s">
        <v>28</v>
      </c>
      <c r="E47" t="s">
        <v>1141</v>
      </c>
      <c r="F47" t="s">
        <v>799</v>
      </c>
      <c r="G47" t="s">
        <v>1114</v>
      </c>
      <c r="H47">
        <v>13</v>
      </c>
      <c r="I47" t="s">
        <v>140</v>
      </c>
      <c r="J47" t="s">
        <v>33</v>
      </c>
      <c r="K47" t="s">
        <v>160</v>
      </c>
      <c r="L47" t="s">
        <v>140</v>
      </c>
      <c r="M47" t="s">
        <v>1142</v>
      </c>
      <c r="N47" t="s">
        <v>140</v>
      </c>
    </row>
    <row r="48" spans="1:14" x14ac:dyDescent="0.35">
      <c r="A48" t="s">
        <v>790</v>
      </c>
      <c r="B48" s="12">
        <v>45605</v>
      </c>
      <c r="C48" t="s">
        <v>136</v>
      </c>
      <c r="D48" t="s">
        <v>28</v>
      </c>
      <c r="E48" t="s">
        <v>1141</v>
      </c>
      <c r="F48" t="s">
        <v>793</v>
      </c>
      <c r="G48" t="s">
        <v>1114</v>
      </c>
      <c r="H48">
        <v>76</v>
      </c>
      <c r="I48" t="s">
        <v>140</v>
      </c>
      <c r="J48" t="s">
        <v>33</v>
      </c>
      <c r="K48" t="s">
        <v>160</v>
      </c>
      <c r="L48" t="s">
        <v>140</v>
      </c>
      <c r="M48" t="s">
        <v>1143</v>
      </c>
      <c r="N48" t="s">
        <v>140</v>
      </c>
    </row>
    <row r="49" spans="1:14" x14ac:dyDescent="0.35">
      <c r="A49" t="s">
        <v>790</v>
      </c>
      <c r="B49" s="12">
        <v>45605</v>
      </c>
      <c r="C49" t="s">
        <v>136</v>
      </c>
      <c r="D49" t="s">
        <v>153</v>
      </c>
      <c r="E49" t="s">
        <v>1141</v>
      </c>
      <c r="F49" t="s">
        <v>344</v>
      </c>
      <c r="G49" t="s">
        <v>1114</v>
      </c>
      <c r="H49">
        <v>450</v>
      </c>
      <c r="I49" t="s">
        <v>140</v>
      </c>
      <c r="J49" t="s">
        <v>33</v>
      </c>
      <c r="K49" t="s">
        <v>160</v>
      </c>
      <c r="L49" t="s">
        <v>140</v>
      </c>
      <c r="M49" t="s">
        <v>1144</v>
      </c>
      <c r="N49" t="s">
        <v>140</v>
      </c>
    </row>
    <row r="50" spans="1:14" x14ac:dyDescent="0.35">
      <c r="A50" t="s">
        <v>790</v>
      </c>
      <c r="B50" s="12">
        <v>45605</v>
      </c>
      <c r="C50" t="s">
        <v>136</v>
      </c>
      <c r="D50" t="s">
        <v>153</v>
      </c>
      <c r="E50" t="s">
        <v>1141</v>
      </c>
      <c r="F50" t="s">
        <v>155</v>
      </c>
      <c r="G50" t="s">
        <v>1114</v>
      </c>
      <c r="H50">
        <v>681</v>
      </c>
      <c r="I50" t="s">
        <v>140</v>
      </c>
      <c r="J50" t="s">
        <v>33</v>
      </c>
      <c r="K50" t="s">
        <v>160</v>
      </c>
      <c r="L50" t="s">
        <v>140</v>
      </c>
      <c r="M50" t="s">
        <v>1145</v>
      </c>
      <c r="N50" t="s">
        <v>140</v>
      </c>
    </row>
    <row r="51" spans="1:14" x14ac:dyDescent="0.35">
      <c r="A51" t="s">
        <v>790</v>
      </c>
      <c r="B51" s="12">
        <v>45605</v>
      </c>
      <c r="C51" t="s">
        <v>136</v>
      </c>
      <c r="D51" t="s">
        <v>153</v>
      </c>
      <c r="E51" t="s">
        <v>1141</v>
      </c>
      <c r="F51" t="s">
        <v>840</v>
      </c>
      <c r="G51" t="s">
        <v>1114</v>
      </c>
      <c r="H51">
        <v>226</v>
      </c>
      <c r="I51" t="s">
        <v>140</v>
      </c>
      <c r="J51" t="s">
        <v>33</v>
      </c>
      <c r="K51" t="s">
        <v>160</v>
      </c>
      <c r="L51" t="s">
        <v>140</v>
      </c>
      <c r="M51" t="s">
        <v>1146</v>
      </c>
      <c r="N51" t="s">
        <v>140</v>
      </c>
    </row>
    <row r="52" spans="1:14" x14ac:dyDescent="0.35">
      <c r="B52" s="12" t="s">
        <v>132</v>
      </c>
      <c r="C52">
        <v>16</v>
      </c>
      <c r="D52">
        <v>0</v>
      </c>
      <c r="E52">
        <v>0</v>
      </c>
      <c r="F52">
        <v>0</v>
      </c>
      <c r="G52">
        <v>0</v>
      </c>
      <c r="H52">
        <v>18864</v>
      </c>
      <c r="I52">
        <v>0</v>
      </c>
      <c r="J52">
        <v>0</v>
      </c>
      <c r="K52">
        <v>0</v>
      </c>
      <c r="L52">
        <v>70</v>
      </c>
      <c r="M52">
        <v>0</v>
      </c>
      <c r="N52">
        <v>0</v>
      </c>
    </row>
    <row r="53" spans="1:14" x14ac:dyDescent="0.35"/>
    <row r="54" spans="1:14" x14ac:dyDescent="0.35"/>
    <row r="55" spans="1:14" x14ac:dyDescent="0.35"/>
    <row r="56" spans="1:14" x14ac:dyDescent="0.35"/>
    <row r="57" spans="1:14" x14ac:dyDescent="0.35"/>
    <row r="58" spans="1:14" x14ac:dyDescent="0.35"/>
    <row r="59" spans="1:14" x14ac:dyDescent="0.35"/>
    <row r="60" spans="1:14" x14ac:dyDescent="0.35"/>
    <row r="61" spans="1:14" x14ac:dyDescent="0.35"/>
    <row r="62" spans="1:14" x14ac:dyDescent="0.35"/>
    <row r="63" spans="1:14" x14ac:dyDescent="0.35"/>
    <row r="64" spans="1:1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sheetData>
  <pageMargins left="0.7" right="0.7" top="0.78740157499999996" bottom="0.78740157499999996"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7691-AAE1-4713-83B1-10A9059062C9}">
  <dimension ref="A1:Z1004"/>
  <sheetViews>
    <sheetView topLeftCell="A35" workbookViewId="0">
      <selection activeCell="A41" sqref="A41:XFD47"/>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8.44140625" bestFit="1" customWidth="1"/>
    <col min="7" max="7" width="80.77734375" bestFit="1" customWidth="1"/>
    <col min="8" max="8" width="27.77734375" bestFit="1" customWidth="1"/>
    <col min="9" max="9" width="35.21875" bestFit="1" customWidth="1"/>
    <col min="10" max="10" width="43.5546875" bestFit="1" customWidth="1"/>
    <col min="11" max="11" width="34.44140625" bestFit="1" customWidth="1"/>
    <col min="12" max="12" width="31.88671875" bestFit="1" customWidth="1"/>
    <col min="13" max="13" width="29.5546875" bestFit="1" customWidth="1"/>
    <col min="14" max="14" width="30.4414062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1779</v>
      </c>
      <c r="B2" s="12">
        <v>44176</v>
      </c>
      <c r="C2">
        <v>2</v>
      </c>
      <c r="D2" t="s">
        <v>451</v>
      </c>
      <c r="E2" t="s">
        <v>1780</v>
      </c>
      <c r="F2" t="s">
        <v>33</v>
      </c>
      <c r="G2" t="s">
        <v>610</v>
      </c>
      <c r="H2">
        <v>32</v>
      </c>
      <c r="I2">
        <v>14</v>
      </c>
      <c r="J2" t="s">
        <v>40</v>
      </c>
      <c r="K2" t="s">
        <v>461</v>
      </c>
      <c r="N2" t="s">
        <v>1228</v>
      </c>
    </row>
    <row r="3" spans="1:26" x14ac:dyDescent="0.35">
      <c r="A3" t="s">
        <v>1779</v>
      </c>
      <c r="B3" s="12">
        <v>44180</v>
      </c>
      <c r="C3">
        <v>2</v>
      </c>
      <c r="D3" t="s">
        <v>259</v>
      </c>
      <c r="E3" t="s">
        <v>1781</v>
      </c>
      <c r="F3" t="s">
        <v>786</v>
      </c>
      <c r="G3" t="s">
        <v>610</v>
      </c>
      <c r="H3">
        <v>9</v>
      </c>
      <c r="I3">
        <v>9</v>
      </c>
      <c r="J3" t="s">
        <v>40</v>
      </c>
      <c r="K3" t="s">
        <v>461</v>
      </c>
      <c r="N3" t="s">
        <v>1228</v>
      </c>
    </row>
    <row r="4" spans="1:26" x14ac:dyDescent="0.35">
      <c r="A4" t="s">
        <v>1779</v>
      </c>
      <c r="B4" s="12">
        <v>44208</v>
      </c>
      <c r="C4">
        <v>2</v>
      </c>
      <c r="D4" t="s">
        <v>259</v>
      </c>
      <c r="E4" t="s">
        <v>1782</v>
      </c>
      <c r="F4" t="s">
        <v>33</v>
      </c>
      <c r="G4" t="s">
        <v>610</v>
      </c>
      <c r="H4">
        <v>36</v>
      </c>
      <c r="I4">
        <v>16</v>
      </c>
      <c r="J4" t="s">
        <v>40</v>
      </c>
      <c r="K4" t="s">
        <v>461</v>
      </c>
      <c r="N4" t="s">
        <v>1228</v>
      </c>
    </row>
    <row r="5" spans="1:26" x14ac:dyDescent="0.35">
      <c r="A5" t="s">
        <v>1779</v>
      </c>
      <c r="B5" s="12">
        <v>44220</v>
      </c>
      <c r="C5">
        <v>2</v>
      </c>
      <c r="D5" t="s">
        <v>259</v>
      </c>
      <c r="E5" t="s">
        <v>1783</v>
      </c>
      <c r="F5" t="s">
        <v>33</v>
      </c>
      <c r="G5" t="s">
        <v>610</v>
      </c>
      <c r="H5">
        <v>32</v>
      </c>
      <c r="I5">
        <v>15</v>
      </c>
      <c r="J5" t="s">
        <v>40</v>
      </c>
      <c r="K5" t="s">
        <v>461</v>
      </c>
      <c r="N5" t="s">
        <v>1228</v>
      </c>
    </row>
    <row r="6" spans="1:26" x14ac:dyDescent="0.35">
      <c r="A6" t="s">
        <v>1779</v>
      </c>
      <c r="B6" s="12">
        <v>44331</v>
      </c>
      <c r="C6">
        <v>2</v>
      </c>
      <c r="D6" t="s">
        <v>259</v>
      </c>
      <c r="E6" t="s">
        <v>1784</v>
      </c>
      <c r="F6" t="s">
        <v>33</v>
      </c>
      <c r="G6" t="s">
        <v>610</v>
      </c>
      <c r="H6">
        <v>15</v>
      </c>
      <c r="I6">
        <v>9</v>
      </c>
      <c r="J6" t="s">
        <v>40</v>
      </c>
      <c r="K6" t="s">
        <v>461</v>
      </c>
      <c r="N6" t="s">
        <v>1228</v>
      </c>
    </row>
    <row r="7" spans="1:26" x14ac:dyDescent="0.35">
      <c r="A7" t="s">
        <v>1779</v>
      </c>
      <c r="B7" s="12">
        <v>44331</v>
      </c>
      <c r="C7">
        <v>2</v>
      </c>
      <c r="D7" t="s">
        <v>259</v>
      </c>
      <c r="E7" t="s">
        <v>1785</v>
      </c>
      <c r="F7" t="s">
        <v>33</v>
      </c>
      <c r="G7" t="s">
        <v>610</v>
      </c>
      <c r="H7">
        <v>21</v>
      </c>
      <c r="I7">
        <v>10</v>
      </c>
      <c r="J7" t="s">
        <v>40</v>
      </c>
      <c r="K7" t="s">
        <v>461</v>
      </c>
      <c r="N7" t="s">
        <v>1228</v>
      </c>
    </row>
    <row r="8" spans="1:26" x14ac:dyDescent="0.35">
      <c r="A8" t="s">
        <v>1779</v>
      </c>
      <c r="B8" s="12">
        <v>44547</v>
      </c>
      <c r="C8">
        <v>2</v>
      </c>
      <c r="D8" t="s">
        <v>451</v>
      </c>
      <c r="E8" t="s">
        <v>1786</v>
      </c>
      <c r="F8" t="s">
        <v>33</v>
      </c>
      <c r="G8" t="s">
        <v>610</v>
      </c>
      <c r="H8">
        <v>19</v>
      </c>
      <c r="I8">
        <v>11</v>
      </c>
      <c r="J8" t="s">
        <v>40</v>
      </c>
      <c r="K8" t="s">
        <v>461</v>
      </c>
      <c r="N8" t="s">
        <v>1228</v>
      </c>
    </row>
    <row r="9" spans="1:26" x14ac:dyDescent="0.35">
      <c r="A9" t="s">
        <v>1779</v>
      </c>
      <c r="B9" s="12">
        <v>44627</v>
      </c>
      <c r="C9" t="s">
        <v>136</v>
      </c>
      <c r="D9" t="s">
        <v>114</v>
      </c>
      <c r="E9" t="s">
        <v>1787</v>
      </c>
      <c r="F9" t="s">
        <v>33</v>
      </c>
      <c r="G9" t="s">
        <v>648</v>
      </c>
      <c r="H9">
        <v>75</v>
      </c>
      <c r="I9">
        <v>17</v>
      </c>
      <c r="J9" t="s">
        <v>40</v>
      </c>
      <c r="K9" t="s">
        <v>461</v>
      </c>
      <c r="N9" t="s">
        <v>1788</v>
      </c>
    </row>
    <row r="10" spans="1:26" x14ac:dyDescent="0.35">
      <c r="A10" t="s">
        <v>1779</v>
      </c>
      <c r="B10" s="12">
        <v>44652</v>
      </c>
      <c r="C10">
        <v>2</v>
      </c>
      <c r="D10" t="s">
        <v>451</v>
      </c>
      <c r="E10" t="s">
        <v>1789</v>
      </c>
      <c r="F10" t="s">
        <v>786</v>
      </c>
      <c r="G10" t="s">
        <v>610</v>
      </c>
      <c r="H10">
        <v>47</v>
      </c>
      <c r="I10">
        <v>21</v>
      </c>
      <c r="J10" t="s">
        <v>40</v>
      </c>
      <c r="K10" t="s">
        <v>461</v>
      </c>
      <c r="N10" t="s">
        <v>1228</v>
      </c>
    </row>
    <row r="11" spans="1:26" x14ac:dyDescent="0.35">
      <c r="A11" t="s">
        <v>1779</v>
      </c>
      <c r="B11" s="12">
        <v>44652</v>
      </c>
      <c r="C11">
        <v>2</v>
      </c>
      <c r="D11" t="s">
        <v>451</v>
      </c>
      <c r="E11" t="s">
        <v>1790</v>
      </c>
      <c r="F11" t="s">
        <v>33</v>
      </c>
      <c r="G11" t="s">
        <v>610</v>
      </c>
      <c r="H11">
        <v>31</v>
      </c>
      <c r="I11">
        <v>18</v>
      </c>
      <c r="J11" t="s">
        <v>40</v>
      </c>
      <c r="K11" t="s">
        <v>461</v>
      </c>
      <c r="N11" t="s">
        <v>1228</v>
      </c>
    </row>
    <row r="12" spans="1:26" x14ac:dyDescent="0.35">
      <c r="A12" t="s">
        <v>1779</v>
      </c>
      <c r="B12" s="12">
        <v>44659</v>
      </c>
      <c r="C12">
        <v>2</v>
      </c>
      <c r="D12" t="s">
        <v>451</v>
      </c>
      <c r="E12" t="s">
        <v>1791</v>
      </c>
      <c r="F12" t="s">
        <v>33</v>
      </c>
      <c r="G12" t="s">
        <v>610</v>
      </c>
      <c r="H12">
        <v>24</v>
      </c>
      <c r="I12">
        <v>16</v>
      </c>
      <c r="J12" t="s">
        <v>40</v>
      </c>
      <c r="K12" t="s">
        <v>461</v>
      </c>
      <c r="N12" t="s">
        <v>1228</v>
      </c>
    </row>
    <row r="13" spans="1:26" x14ac:dyDescent="0.35">
      <c r="A13" t="s">
        <v>1779</v>
      </c>
      <c r="B13" s="12">
        <v>44683</v>
      </c>
      <c r="C13">
        <v>2</v>
      </c>
      <c r="D13" t="s">
        <v>251</v>
      </c>
      <c r="E13" t="s">
        <v>1792</v>
      </c>
      <c r="F13" t="s">
        <v>33</v>
      </c>
      <c r="G13" t="s">
        <v>610</v>
      </c>
      <c r="H13">
        <v>9</v>
      </c>
      <c r="I13">
        <v>4</v>
      </c>
      <c r="J13" t="s">
        <v>40</v>
      </c>
      <c r="K13" t="s">
        <v>461</v>
      </c>
      <c r="N13" t="s">
        <v>1228</v>
      </c>
    </row>
    <row r="14" spans="1:26" x14ac:dyDescent="0.35">
      <c r="A14" t="s">
        <v>1779</v>
      </c>
      <c r="B14" s="12">
        <v>44686</v>
      </c>
      <c r="C14">
        <v>2</v>
      </c>
      <c r="D14" t="s">
        <v>251</v>
      </c>
      <c r="E14" t="s">
        <v>1792</v>
      </c>
      <c r="F14" t="s">
        <v>33</v>
      </c>
      <c r="G14" t="s">
        <v>610</v>
      </c>
      <c r="H14">
        <v>9</v>
      </c>
      <c r="I14">
        <v>4</v>
      </c>
      <c r="J14" t="s">
        <v>40</v>
      </c>
      <c r="K14" t="s">
        <v>461</v>
      </c>
      <c r="N14" t="s">
        <v>1228</v>
      </c>
    </row>
    <row r="15" spans="1:26" x14ac:dyDescent="0.35">
      <c r="A15" t="s">
        <v>1779</v>
      </c>
      <c r="B15" s="12">
        <v>44713</v>
      </c>
      <c r="C15">
        <v>4</v>
      </c>
      <c r="D15" t="s">
        <v>251</v>
      </c>
      <c r="E15" t="s">
        <v>1793</v>
      </c>
      <c r="F15" t="s">
        <v>33</v>
      </c>
      <c r="G15" t="s">
        <v>610</v>
      </c>
      <c r="H15">
        <v>14</v>
      </c>
      <c r="I15">
        <v>5</v>
      </c>
      <c r="J15" t="s">
        <v>40</v>
      </c>
      <c r="K15" t="s">
        <v>461</v>
      </c>
      <c r="N15" t="s">
        <v>1228</v>
      </c>
    </row>
    <row r="16" spans="1:26" x14ac:dyDescent="0.35">
      <c r="A16" t="s">
        <v>1779</v>
      </c>
      <c r="B16" s="12">
        <v>44713</v>
      </c>
      <c r="C16" t="s">
        <v>136</v>
      </c>
      <c r="D16" t="s">
        <v>114</v>
      </c>
      <c r="E16" t="s">
        <v>1794</v>
      </c>
      <c r="F16" t="s">
        <v>33</v>
      </c>
      <c r="G16" t="s">
        <v>648</v>
      </c>
      <c r="H16">
        <v>32</v>
      </c>
      <c r="I16">
        <v>15</v>
      </c>
      <c r="J16" t="s">
        <v>40</v>
      </c>
      <c r="K16" t="s">
        <v>461</v>
      </c>
      <c r="N16" t="s">
        <v>1788</v>
      </c>
    </row>
    <row r="17" spans="1:14" x14ac:dyDescent="0.35">
      <c r="A17" t="s">
        <v>1779</v>
      </c>
      <c r="B17" s="12">
        <v>44806</v>
      </c>
      <c r="C17">
        <v>4</v>
      </c>
      <c r="D17" t="s">
        <v>251</v>
      </c>
      <c r="E17" t="s">
        <v>1793</v>
      </c>
      <c r="F17" t="s">
        <v>33</v>
      </c>
      <c r="G17" t="s">
        <v>610</v>
      </c>
      <c r="H17">
        <v>10</v>
      </c>
      <c r="I17">
        <v>3</v>
      </c>
      <c r="J17" t="s">
        <v>40</v>
      </c>
      <c r="K17" t="s">
        <v>461</v>
      </c>
      <c r="N17" t="s">
        <v>1228</v>
      </c>
    </row>
    <row r="18" spans="1:14" x14ac:dyDescent="0.35">
      <c r="A18" t="s">
        <v>1779</v>
      </c>
      <c r="B18" s="12">
        <v>44813</v>
      </c>
      <c r="C18">
        <v>3</v>
      </c>
      <c r="D18" t="s">
        <v>37</v>
      </c>
      <c r="E18" t="s">
        <v>1795</v>
      </c>
      <c r="F18" t="s">
        <v>786</v>
      </c>
      <c r="G18" t="s">
        <v>610</v>
      </c>
      <c r="H18">
        <v>18</v>
      </c>
      <c r="I18">
        <v>7</v>
      </c>
      <c r="J18" t="s">
        <v>40</v>
      </c>
      <c r="K18" t="s">
        <v>461</v>
      </c>
      <c r="N18" t="s">
        <v>1228</v>
      </c>
    </row>
    <row r="19" spans="1:14" x14ac:dyDescent="0.35">
      <c r="A19" t="s">
        <v>1779</v>
      </c>
      <c r="B19" s="12">
        <v>44813</v>
      </c>
      <c r="C19" t="s">
        <v>136</v>
      </c>
      <c r="D19" t="s">
        <v>114</v>
      </c>
      <c r="E19" t="s">
        <v>1796</v>
      </c>
      <c r="F19" t="s">
        <v>33</v>
      </c>
      <c r="G19" t="s">
        <v>648</v>
      </c>
      <c r="H19">
        <v>94</v>
      </c>
      <c r="I19">
        <v>21</v>
      </c>
      <c r="J19" t="s">
        <v>40</v>
      </c>
      <c r="K19" t="s">
        <v>461</v>
      </c>
      <c r="N19" t="s">
        <v>1788</v>
      </c>
    </row>
    <row r="20" spans="1:14" x14ac:dyDescent="0.35">
      <c r="A20" t="s">
        <v>1779</v>
      </c>
      <c r="B20" s="12">
        <v>44820</v>
      </c>
      <c r="C20">
        <v>4</v>
      </c>
      <c r="D20" t="s">
        <v>251</v>
      </c>
      <c r="E20" t="s">
        <v>1797</v>
      </c>
      <c r="F20" t="s">
        <v>786</v>
      </c>
      <c r="G20" t="s">
        <v>610</v>
      </c>
      <c r="H20">
        <v>11</v>
      </c>
      <c r="I20">
        <v>3</v>
      </c>
      <c r="J20" t="s">
        <v>40</v>
      </c>
      <c r="K20" t="s">
        <v>461</v>
      </c>
      <c r="N20" t="s">
        <v>1228</v>
      </c>
    </row>
    <row r="21" spans="1:14" x14ac:dyDescent="0.35">
      <c r="A21" t="s">
        <v>1779</v>
      </c>
      <c r="B21" s="12">
        <v>44837</v>
      </c>
      <c r="C21">
        <v>1</v>
      </c>
      <c r="D21" t="s">
        <v>37</v>
      </c>
      <c r="E21" t="s">
        <v>1798</v>
      </c>
      <c r="F21" t="s">
        <v>33</v>
      </c>
      <c r="G21" t="s">
        <v>610</v>
      </c>
      <c r="H21">
        <v>16</v>
      </c>
      <c r="I21">
        <v>9</v>
      </c>
      <c r="J21" t="s">
        <v>40</v>
      </c>
      <c r="K21" t="s">
        <v>461</v>
      </c>
      <c r="N21" t="s">
        <v>1228</v>
      </c>
    </row>
    <row r="22" spans="1:14" x14ac:dyDescent="0.35">
      <c r="A22" t="s">
        <v>1779</v>
      </c>
      <c r="B22" s="12">
        <v>44837</v>
      </c>
      <c r="C22" t="s">
        <v>136</v>
      </c>
      <c r="D22" t="s">
        <v>114</v>
      </c>
      <c r="E22" t="s">
        <v>1799</v>
      </c>
      <c r="F22" t="s">
        <v>33</v>
      </c>
      <c r="G22" t="s">
        <v>648</v>
      </c>
      <c r="H22">
        <v>94</v>
      </c>
      <c r="I22">
        <v>21</v>
      </c>
      <c r="J22" t="s">
        <v>40</v>
      </c>
      <c r="K22" t="s">
        <v>461</v>
      </c>
      <c r="N22" t="s">
        <v>1788</v>
      </c>
    </row>
    <row r="23" spans="1:14" x14ac:dyDescent="0.35">
      <c r="A23" t="s">
        <v>1779</v>
      </c>
      <c r="B23" s="12">
        <v>44869</v>
      </c>
      <c r="C23">
        <v>1</v>
      </c>
      <c r="D23" t="s">
        <v>37</v>
      </c>
      <c r="E23" t="s">
        <v>1800</v>
      </c>
      <c r="F23" t="s">
        <v>33</v>
      </c>
      <c r="G23" t="s">
        <v>610</v>
      </c>
      <c r="H23">
        <v>13</v>
      </c>
      <c r="I23">
        <v>9</v>
      </c>
      <c r="J23" t="s">
        <v>40</v>
      </c>
      <c r="K23" t="s">
        <v>461</v>
      </c>
      <c r="N23" t="s">
        <v>1228</v>
      </c>
    </row>
    <row r="24" spans="1:14" x14ac:dyDescent="0.35">
      <c r="A24" t="s">
        <v>1779</v>
      </c>
      <c r="B24" s="12">
        <v>44995</v>
      </c>
      <c r="C24">
        <v>1</v>
      </c>
      <c r="D24" t="s">
        <v>37</v>
      </c>
      <c r="E24" t="s">
        <v>1801</v>
      </c>
      <c r="F24" t="s">
        <v>33</v>
      </c>
      <c r="G24" t="s">
        <v>610</v>
      </c>
      <c r="H24">
        <v>15</v>
      </c>
      <c r="I24">
        <v>8</v>
      </c>
      <c r="J24" t="s">
        <v>40</v>
      </c>
      <c r="K24" t="s">
        <v>461</v>
      </c>
      <c r="N24" t="s">
        <v>1228</v>
      </c>
    </row>
    <row r="25" spans="1:14" x14ac:dyDescent="0.35">
      <c r="A25" t="s">
        <v>1779</v>
      </c>
      <c r="B25" s="12">
        <v>44995</v>
      </c>
      <c r="C25" t="s">
        <v>136</v>
      </c>
      <c r="D25" t="s">
        <v>114</v>
      </c>
      <c r="E25" t="s">
        <v>1802</v>
      </c>
      <c r="F25" t="s">
        <v>33</v>
      </c>
      <c r="G25" t="s">
        <v>648</v>
      </c>
      <c r="H25">
        <v>112</v>
      </c>
      <c r="I25">
        <v>21</v>
      </c>
      <c r="J25" t="s">
        <v>40</v>
      </c>
      <c r="K25" t="s">
        <v>461</v>
      </c>
      <c r="N25" t="s">
        <v>1788</v>
      </c>
    </row>
    <row r="26" spans="1:14" x14ac:dyDescent="0.35">
      <c r="A26" t="s">
        <v>1779</v>
      </c>
      <c r="B26" s="12">
        <v>45023</v>
      </c>
      <c r="C26">
        <v>1</v>
      </c>
      <c r="D26" t="s">
        <v>37</v>
      </c>
      <c r="E26" t="s">
        <v>1803</v>
      </c>
      <c r="F26" t="s">
        <v>786</v>
      </c>
      <c r="G26" t="s">
        <v>1804</v>
      </c>
      <c r="H26">
        <v>18</v>
      </c>
      <c r="I26">
        <v>9</v>
      </c>
      <c r="J26" t="s">
        <v>40</v>
      </c>
      <c r="K26" t="s">
        <v>461</v>
      </c>
      <c r="N26" t="s">
        <v>1228</v>
      </c>
    </row>
    <row r="27" spans="1:14" x14ac:dyDescent="0.35">
      <c r="A27" t="s">
        <v>1779</v>
      </c>
      <c r="B27" s="12">
        <v>45072</v>
      </c>
      <c r="C27">
        <v>1</v>
      </c>
      <c r="D27" t="s">
        <v>37</v>
      </c>
      <c r="E27" t="s">
        <v>1805</v>
      </c>
      <c r="F27" t="s">
        <v>33</v>
      </c>
      <c r="G27" t="s">
        <v>610</v>
      </c>
      <c r="H27">
        <v>12</v>
      </c>
      <c r="I27">
        <v>7</v>
      </c>
      <c r="J27" t="s">
        <v>40</v>
      </c>
      <c r="K27" t="s">
        <v>461</v>
      </c>
      <c r="N27" t="s">
        <v>1228</v>
      </c>
    </row>
    <row r="28" spans="1:14" x14ac:dyDescent="0.35">
      <c r="A28" t="s">
        <v>1779</v>
      </c>
      <c r="B28" s="12">
        <v>45072</v>
      </c>
      <c r="C28" t="s">
        <v>136</v>
      </c>
      <c r="D28" t="s">
        <v>114</v>
      </c>
      <c r="E28" t="s">
        <v>1806</v>
      </c>
      <c r="F28" t="s">
        <v>33</v>
      </c>
      <c r="G28" t="s">
        <v>648</v>
      </c>
      <c r="H28">
        <v>120</v>
      </c>
      <c r="I28">
        <v>23</v>
      </c>
      <c r="J28" t="s">
        <v>40</v>
      </c>
      <c r="K28" t="s">
        <v>461</v>
      </c>
      <c r="N28" t="s">
        <v>1788</v>
      </c>
    </row>
    <row r="29" spans="1:14" x14ac:dyDescent="0.35">
      <c r="A29" t="s">
        <v>1779</v>
      </c>
      <c r="B29" s="12">
        <v>45163</v>
      </c>
      <c r="C29">
        <v>2</v>
      </c>
      <c r="D29" t="s">
        <v>37</v>
      </c>
      <c r="E29" t="s">
        <v>1807</v>
      </c>
      <c r="F29" t="s">
        <v>786</v>
      </c>
      <c r="G29" t="s">
        <v>1804</v>
      </c>
      <c r="H29">
        <v>24</v>
      </c>
      <c r="I29">
        <v>12</v>
      </c>
      <c r="J29" t="s">
        <v>40</v>
      </c>
      <c r="K29" t="s">
        <v>461</v>
      </c>
      <c r="N29" t="s">
        <v>1228</v>
      </c>
    </row>
    <row r="30" spans="1:14" x14ac:dyDescent="0.35">
      <c r="A30" t="s">
        <v>1779</v>
      </c>
      <c r="B30" s="12">
        <v>45163</v>
      </c>
      <c r="C30" t="s">
        <v>136</v>
      </c>
      <c r="D30" t="s">
        <v>114</v>
      </c>
      <c r="E30" t="s">
        <v>1808</v>
      </c>
      <c r="F30" t="s">
        <v>33</v>
      </c>
      <c r="G30" t="s">
        <v>648</v>
      </c>
      <c r="H30">
        <v>125</v>
      </c>
      <c r="I30">
        <v>24</v>
      </c>
      <c r="J30" t="s">
        <v>40</v>
      </c>
      <c r="K30" t="s">
        <v>461</v>
      </c>
      <c r="N30" t="s">
        <v>1788</v>
      </c>
    </row>
    <row r="31" spans="1:14" x14ac:dyDescent="0.35">
      <c r="A31" t="s">
        <v>1779</v>
      </c>
      <c r="B31" s="12">
        <v>45306</v>
      </c>
      <c r="C31">
        <v>2</v>
      </c>
      <c r="D31" t="s">
        <v>451</v>
      </c>
      <c r="E31" t="s">
        <v>1809</v>
      </c>
      <c r="F31" t="s">
        <v>786</v>
      </c>
      <c r="G31" t="s">
        <v>610</v>
      </c>
      <c r="H31">
        <v>22</v>
      </c>
      <c r="I31">
        <v>11</v>
      </c>
      <c r="J31" t="s">
        <v>40</v>
      </c>
      <c r="K31" t="s">
        <v>461</v>
      </c>
      <c r="N31" t="s">
        <v>1228</v>
      </c>
    </row>
    <row r="32" spans="1:14" x14ac:dyDescent="0.35">
      <c r="A32" t="s">
        <v>1779</v>
      </c>
      <c r="B32" s="12">
        <v>45163</v>
      </c>
      <c r="C32" t="s">
        <v>136</v>
      </c>
      <c r="D32" t="s">
        <v>114</v>
      </c>
      <c r="E32" t="s">
        <v>1810</v>
      </c>
      <c r="F32" t="s">
        <v>33</v>
      </c>
      <c r="G32" t="s">
        <v>648</v>
      </c>
      <c r="H32">
        <v>46</v>
      </c>
      <c r="I32">
        <v>17</v>
      </c>
      <c r="J32" t="s">
        <v>40</v>
      </c>
      <c r="K32" t="s">
        <v>461</v>
      </c>
      <c r="N32" t="s">
        <v>1788</v>
      </c>
    </row>
    <row r="33" spans="1:14" x14ac:dyDescent="0.35">
      <c r="A33" t="s">
        <v>1779</v>
      </c>
      <c r="B33" s="12">
        <v>44270</v>
      </c>
      <c r="C33" t="s">
        <v>136</v>
      </c>
      <c r="D33" t="s">
        <v>28</v>
      </c>
      <c r="E33" t="s">
        <v>1811</v>
      </c>
      <c r="F33" t="s">
        <v>33</v>
      </c>
      <c r="G33" t="s">
        <v>248</v>
      </c>
      <c r="J33" t="s">
        <v>33</v>
      </c>
      <c r="K33" t="s">
        <v>160</v>
      </c>
      <c r="M33">
        <v>350</v>
      </c>
      <c r="N33" t="s">
        <v>571</v>
      </c>
    </row>
    <row r="34" spans="1:14" x14ac:dyDescent="0.35">
      <c r="A34" t="s">
        <v>1779</v>
      </c>
      <c r="B34" s="12">
        <v>44356</v>
      </c>
      <c r="C34" t="s">
        <v>136</v>
      </c>
      <c r="D34" t="s">
        <v>28</v>
      </c>
      <c r="E34" t="s">
        <v>1812</v>
      </c>
      <c r="F34" t="s">
        <v>33</v>
      </c>
      <c r="G34" t="s">
        <v>248</v>
      </c>
      <c r="J34" t="s">
        <v>33</v>
      </c>
      <c r="K34" t="s">
        <v>160</v>
      </c>
      <c r="M34">
        <v>325</v>
      </c>
      <c r="N34" t="s">
        <v>571</v>
      </c>
    </row>
    <row r="35" spans="1:14" x14ac:dyDescent="0.35">
      <c r="A35" t="s">
        <v>1779</v>
      </c>
      <c r="B35" s="12">
        <v>44445</v>
      </c>
      <c r="C35" t="s">
        <v>136</v>
      </c>
      <c r="D35" t="s">
        <v>28</v>
      </c>
      <c r="E35" t="s">
        <v>1813</v>
      </c>
      <c r="F35" t="s">
        <v>33</v>
      </c>
      <c r="G35" t="s">
        <v>248</v>
      </c>
      <c r="J35" t="s">
        <v>33</v>
      </c>
      <c r="K35" t="s">
        <v>160</v>
      </c>
      <c r="M35">
        <v>300</v>
      </c>
      <c r="N35" t="s">
        <v>571</v>
      </c>
    </row>
    <row r="36" spans="1:14" x14ac:dyDescent="0.35">
      <c r="A36" t="s">
        <v>1779</v>
      </c>
      <c r="B36" s="12">
        <v>44479</v>
      </c>
      <c r="C36" t="s">
        <v>136</v>
      </c>
      <c r="D36" t="s">
        <v>28</v>
      </c>
      <c r="E36" t="s">
        <v>1814</v>
      </c>
      <c r="F36" t="s">
        <v>33</v>
      </c>
      <c r="G36" t="s">
        <v>1815</v>
      </c>
      <c r="J36" t="s">
        <v>33</v>
      </c>
      <c r="K36" t="s">
        <v>160</v>
      </c>
      <c r="M36">
        <v>300</v>
      </c>
      <c r="N36" t="s">
        <v>571</v>
      </c>
    </row>
    <row r="37" spans="1:14" x14ac:dyDescent="0.35">
      <c r="A37" t="s">
        <v>1779</v>
      </c>
      <c r="B37" s="12">
        <v>44704</v>
      </c>
      <c r="C37" t="s">
        <v>136</v>
      </c>
      <c r="D37" t="s">
        <v>28</v>
      </c>
      <c r="E37" t="s">
        <v>1816</v>
      </c>
      <c r="F37" t="s">
        <v>33</v>
      </c>
      <c r="G37" t="s">
        <v>1815</v>
      </c>
      <c r="J37" t="s">
        <v>33</v>
      </c>
      <c r="K37" t="s">
        <v>160</v>
      </c>
      <c r="M37">
        <v>250</v>
      </c>
      <c r="N37" t="s">
        <v>571</v>
      </c>
    </row>
    <row r="38" spans="1:14" x14ac:dyDescent="0.35">
      <c r="A38" t="s">
        <v>1779</v>
      </c>
      <c r="B38" s="12">
        <v>44858</v>
      </c>
      <c r="C38" t="s">
        <v>136</v>
      </c>
      <c r="D38" t="s">
        <v>28</v>
      </c>
      <c r="E38" t="s">
        <v>1817</v>
      </c>
      <c r="F38" t="s">
        <v>33</v>
      </c>
      <c r="G38" t="s">
        <v>1818</v>
      </c>
      <c r="J38" t="s">
        <v>33</v>
      </c>
      <c r="K38" t="s">
        <v>160</v>
      </c>
      <c r="M38">
        <v>200</v>
      </c>
      <c r="N38" t="s">
        <v>571</v>
      </c>
    </row>
    <row r="39" spans="1:14" x14ac:dyDescent="0.35">
      <c r="A39" t="s">
        <v>1779</v>
      </c>
      <c r="B39" s="12">
        <v>45058</v>
      </c>
      <c r="C39" t="s">
        <v>136</v>
      </c>
      <c r="D39" t="s">
        <v>28</v>
      </c>
      <c r="E39" t="s">
        <v>1819</v>
      </c>
      <c r="F39" t="s">
        <v>33</v>
      </c>
      <c r="G39" t="s">
        <v>1818</v>
      </c>
      <c r="J39" t="s">
        <v>33</v>
      </c>
      <c r="K39" t="s">
        <v>160</v>
      </c>
      <c r="M39">
        <v>150</v>
      </c>
      <c r="N39" t="s">
        <v>571</v>
      </c>
    </row>
    <row r="40" spans="1:14" x14ac:dyDescent="0.35">
      <c r="A40" t="s">
        <v>1779</v>
      </c>
      <c r="B40" s="12">
        <v>45257</v>
      </c>
      <c r="C40" t="s">
        <v>136</v>
      </c>
      <c r="D40" t="s">
        <v>28</v>
      </c>
      <c r="E40" t="s">
        <v>1820</v>
      </c>
      <c r="F40" t="s">
        <v>33</v>
      </c>
      <c r="G40" t="s">
        <v>1818</v>
      </c>
      <c r="J40" t="s">
        <v>33</v>
      </c>
      <c r="K40" t="s">
        <v>160</v>
      </c>
      <c r="M40">
        <v>100</v>
      </c>
      <c r="N40" t="s">
        <v>571</v>
      </c>
    </row>
    <row r="41" spans="1:14" x14ac:dyDescent="0.35">
      <c r="A41" t="s">
        <v>1779</v>
      </c>
      <c r="B41" s="12">
        <v>45400</v>
      </c>
      <c r="C41" t="s">
        <v>136</v>
      </c>
      <c r="D41" t="s">
        <v>28</v>
      </c>
      <c r="E41" t="s">
        <v>1813</v>
      </c>
      <c r="F41" t="s">
        <v>33</v>
      </c>
      <c r="G41" t="s">
        <v>1821</v>
      </c>
      <c r="J41" t="s">
        <v>33</v>
      </c>
      <c r="K41" t="s">
        <v>160</v>
      </c>
      <c r="M41">
        <v>50</v>
      </c>
      <c r="N41" t="s">
        <v>571</v>
      </c>
    </row>
    <row r="42" spans="1:14" x14ac:dyDescent="0.35">
      <c r="A42" t="s">
        <v>1779</v>
      </c>
      <c r="B42" s="12">
        <v>45544</v>
      </c>
      <c r="C42" t="s">
        <v>136</v>
      </c>
      <c r="D42" t="s">
        <v>28</v>
      </c>
      <c r="E42" t="s">
        <v>1822</v>
      </c>
      <c r="F42" t="s">
        <v>33</v>
      </c>
      <c r="G42" t="s">
        <v>1823</v>
      </c>
      <c r="J42" t="s">
        <v>33</v>
      </c>
      <c r="K42" t="s">
        <v>160</v>
      </c>
      <c r="M42">
        <v>30</v>
      </c>
      <c r="N42" t="s">
        <v>571</v>
      </c>
    </row>
    <row r="43" spans="1:14" x14ac:dyDescent="0.35">
      <c r="A43" t="s">
        <v>1779</v>
      </c>
      <c r="B43" s="12">
        <v>45334</v>
      </c>
      <c r="C43" t="s">
        <v>136</v>
      </c>
      <c r="D43" t="s">
        <v>231</v>
      </c>
      <c r="E43" t="s">
        <v>1824</v>
      </c>
      <c r="F43" t="s">
        <v>33</v>
      </c>
      <c r="G43" t="s">
        <v>248</v>
      </c>
      <c r="H43">
        <v>150</v>
      </c>
      <c r="I43">
        <v>17</v>
      </c>
      <c r="J43" t="s">
        <v>40</v>
      </c>
      <c r="K43" t="s">
        <v>271</v>
      </c>
      <c r="L43">
        <v>50</v>
      </c>
      <c r="N43" t="s">
        <v>1825</v>
      </c>
    </row>
    <row r="44" spans="1:14" x14ac:dyDescent="0.35">
      <c r="A44" t="s">
        <v>1779</v>
      </c>
      <c r="B44" s="12">
        <v>45334</v>
      </c>
      <c r="C44" t="s">
        <v>136</v>
      </c>
      <c r="D44" t="s">
        <v>231</v>
      </c>
      <c r="E44" t="s">
        <v>1826</v>
      </c>
      <c r="F44" t="s">
        <v>33</v>
      </c>
      <c r="G44" t="s">
        <v>248</v>
      </c>
      <c r="H44">
        <v>150</v>
      </c>
      <c r="I44">
        <v>17</v>
      </c>
      <c r="J44" t="s">
        <v>40</v>
      </c>
      <c r="K44" t="s">
        <v>271</v>
      </c>
      <c r="L44">
        <v>50</v>
      </c>
      <c r="N44" t="s">
        <v>1825</v>
      </c>
    </row>
    <row r="45" spans="1:14" x14ac:dyDescent="0.35">
      <c r="A45" t="s">
        <v>1779</v>
      </c>
      <c r="B45" s="12">
        <v>45334</v>
      </c>
      <c r="C45" t="s">
        <v>136</v>
      </c>
      <c r="D45" t="s">
        <v>231</v>
      </c>
      <c r="E45" t="s">
        <v>1827</v>
      </c>
      <c r="F45" t="s">
        <v>33</v>
      </c>
      <c r="G45" t="s">
        <v>248</v>
      </c>
      <c r="H45">
        <v>150</v>
      </c>
      <c r="I45">
        <v>17</v>
      </c>
      <c r="J45" t="s">
        <v>40</v>
      </c>
      <c r="K45" t="s">
        <v>271</v>
      </c>
      <c r="L45">
        <v>50</v>
      </c>
      <c r="N45" t="s">
        <v>1825</v>
      </c>
    </row>
    <row r="46" spans="1:14" x14ac:dyDescent="0.35">
      <c r="A46" t="s">
        <v>1779</v>
      </c>
      <c r="B46" s="12">
        <v>45355</v>
      </c>
      <c r="C46" t="s">
        <v>136</v>
      </c>
      <c r="D46" t="s">
        <v>231</v>
      </c>
      <c r="E46" t="s">
        <v>1828</v>
      </c>
      <c r="F46" t="s">
        <v>33</v>
      </c>
      <c r="G46" t="s">
        <v>248</v>
      </c>
      <c r="H46">
        <v>150</v>
      </c>
      <c r="I46">
        <v>17</v>
      </c>
      <c r="J46" t="s">
        <v>40</v>
      </c>
      <c r="K46" t="s">
        <v>271</v>
      </c>
      <c r="L46">
        <v>50</v>
      </c>
      <c r="N46" t="s">
        <v>1825</v>
      </c>
    </row>
    <row r="47" spans="1:14" x14ac:dyDescent="0.35">
      <c r="A47" t="s">
        <v>1779</v>
      </c>
      <c r="B47" s="12">
        <v>45355</v>
      </c>
      <c r="C47" t="s">
        <v>136</v>
      </c>
      <c r="D47" t="s">
        <v>231</v>
      </c>
      <c r="E47" t="s">
        <v>1829</v>
      </c>
      <c r="F47" t="s">
        <v>33</v>
      </c>
      <c r="G47" t="s">
        <v>248</v>
      </c>
      <c r="H47">
        <v>150</v>
      </c>
      <c r="I47">
        <v>17</v>
      </c>
      <c r="J47" t="s">
        <v>40</v>
      </c>
      <c r="K47" t="s">
        <v>271</v>
      </c>
      <c r="L47">
        <v>50</v>
      </c>
      <c r="N47" t="s">
        <v>1825</v>
      </c>
    </row>
    <row r="48" spans="1:14" x14ac:dyDescent="0.35">
      <c r="B48" s="12" t="s">
        <v>132</v>
      </c>
      <c r="C48">
        <v>48</v>
      </c>
      <c r="D48">
        <v>0</v>
      </c>
      <c r="E48">
        <v>0</v>
      </c>
      <c r="F48">
        <v>0</v>
      </c>
      <c r="G48">
        <v>0</v>
      </c>
      <c r="H48">
        <v>1905</v>
      </c>
      <c r="I48">
        <v>474</v>
      </c>
      <c r="J48">
        <v>0</v>
      </c>
      <c r="K48">
        <v>0</v>
      </c>
      <c r="L48">
        <v>250</v>
      </c>
      <c r="M48">
        <v>2055</v>
      </c>
      <c r="N48">
        <v>0</v>
      </c>
    </row>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sheetData>
  <pageMargins left="0.7" right="0.7" top="0.78740157499999996" bottom="0.78740157499999996"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07EB-DFA0-413E-B7DB-E2A08872F525}">
  <dimension ref="A1:Z1000"/>
  <sheetViews>
    <sheetView workbookViewId="0">
      <selection activeCell="C16" sqref="C16"/>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77" bestFit="1" customWidth="1"/>
    <col min="7" max="7" width="80.77734375" bestFit="1" customWidth="1"/>
    <col min="8" max="8" width="41.44140625" bestFit="1" customWidth="1"/>
    <col min="9" max="9" width="35.21875" bestFit="1" customWidth="1"/>
    <col min="10" max="10" width="43.5546875" bestFit="1" customWidth="1"/>
    <col min="11" max="11" width="80.77734375" bestFit="1" customWidth="1"/>
    <col min="12" max="12" width="31.88671875" bestFit="1" customWidth="1"/>
    <col min="13" max="13" width="74.44140625" bestFit="1" customWidth="1"/>
    <col min="14" max="14" width="80.77734375" bestFit="1" customWidth="1"/>
    <col min="15" max="26" width="12.77734375" bestFit="1" customWidth="1"/>
  </cols>
  <sheetData>
    <row r="1" spans="1:26" x14ac:dyDescent="0.35">
      <c r="A1" t="s">
        <v>0</v>
      </c>
      <c r="B1" s="12" t="s">
        <v>1</v>
      </c>
      <c r="C1" t="s">
        <v>2</v>
      </c>
      <c r="D1" t="s">
        <v>3</v>
      </c>
      <c r="E1" t="s">
        <v>4</v>
      </c>
      <c r="F1" t="s">
        <v>228</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229</v>
      </c>
      <c r="B2" s="12" t="s">
        <v>230</v>
      </c>
      <c r="C2" t="s">
        <v>136</v>
      </c>
      <c r="D2" t="s">
        <v>231</v>
      </c>
      <c r="E2" t="s">
        <v>232</v>
      </c>
      <c r="F2" t="s">
        <v>233</v>
      </c>
      <c r="G2" t="s">
        <v>234</v>
      </c>
      <c r="H2" t="s">
        <v>235</v>
      </c>
      <c r="I2">
        <v>100</v>
      </c>
      <c r="J2" t="s">
        <v>47</v>
      </c>
      <c r="K2" t="s">
        <v>236</v>
      </c>
      <c r="L2" t="s">
        <v>237</v>
      </c>
      <c r="M2" t="s">
        <v>238</v>
      </c>
      <c r="N2" t="s">
        <v>239</v>
      </c>
    </row>
    <row r="3" spans="1:26" x14ac:dyDescent="0.35">
      <c r="A3" t="s">
        <v>229</v>
      </c>
      <c r="B3" s="12">
        <v>45016</v>
      </c>
      <c r="C3">
        <v>1</v>
      </c>
      <c r="D3" t="s">
        <v>37</v>
      </c>
      <c r="E3" t="s">
        <v>240</v>
      </c>
      <c r="F3" t="s">
        <v>241</v>
      </c>
      <c r="G3" t="s">
        <v>242</v>
      </c>
      <c r="H3" t="s">
        <v>243</v>
      </c>
      <c r="I3">
        <v>20</v>
      </c>
      <c r="J3" t="s">
        <v>47</v>
      </c>
      <c r="K3" t="s">
        <v>218</v>
      </c>
      <c r="M3" t="s">
        <v>244</v>
      </c>
    </row>
    <row r="4" spans="1:26" x14ac:dyDescent="0.35">
      <c r="A4" t="s">
        <v>229</v>
      </c>
      <c r="B4" s="12" t="s">
        <v>245</v>
      </c>
      <c r="C4">
        <v>4</v>
      </c>
      <c r="D4" t="s">
        <v>37</v>
      </c>
      <c r="E4" t="s">
        <v>246</v>
      </c>
      <c r="F4" t="s">
        <v>247</v>
      </c>
      <c r="G4" t="s">
        <v>248</v>
      </c>
      <c r="H4" t="s">
        <v>243</v>
      </c>
      <c r="I4">
        <v>20</v>
      </c>
      <c r="J4" t="s">
        <v>47</v>
      </c>
      <c r="K4" t="s">
        <v>236</v>
      </c>
      <c r="M4" t="s">
        <v>249</v>
      </c>
      <c r="N4" t="s">
        <v>250</v>
      </c>
    </row>
    <row r="5" spans="1:26" x14ac:dyDescent="0.35">
      <c r="A5" t="s">
        <v>229</v>
      </c>
      <c r="B5" s="12">
        <v>45178</v>
      </c>
      <c r="C5">
        <v>6</v>
      </c>
      <c r="D5" t="s">
        <v>251</v>
      </c>
      <c r="E5" t="s">
        <v>252</v>
      </c>
      <c r="F5" t="s">
        <v>253</v>
      </c>
      <c r="G5" t="s">
        <v>248</v>
      </c>
      <c r="H5" t="s">
        <v>243</v>
      </c>
      <c r="I5">
        <v>30</v>
      </c>
      <c r="J5" t="s">
        <v>47</v>
      </c>
      <c r="K5" t="s">
        <v>218</v>
      </c>
      <c r="L5" t="s">
        <v>254</v>
      </c>
      <c r="M5" t="s">
        <v>255</v>
      </c>
      <c r="N5" t="s">
        <v>256</v>
      </c>
    </row>
    <row r="6" spans="1:26" x14ac:dyDescent="0.35"/>
    <row r="7" spans="1:26" x14ac:dyDescent="0.35"/>
    <row r="8" spans="1:26" x14ac:dyDescent="0.35"/>
    <row r="9" spans="1:26" x14ac:dyDescent="0.35"/>
    <row r="10" spans="1:26" x14ac:dyDescent="0.35"/>
    <row r="11" spans="1:26" x14ac:dyDescent="0.35"/>
    <row r="12" spans="1:26" x14ac:dyDescent="0.35"/>
    <row r="13" spans="1:26" x14ac:dyDescent="0.35"/>
    <row r="14" spans="1:26" x14ac:dyDescent="0.35"/>
    <row r="15" spans="1:26" x14ac:dyDescent="0.35"/>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s="12" t="s">
        <v>132</v>
      </c>
      <c r="C44">
        <v>6</v>
      </c>
      <c r="D44">
        <v>0</v>
      </c>
      <c r="E44">
        <v>0</v>
      </c>
      <c r="F44">
        <v>0</v>
      </c>
      <c r="G44">
        <v>0</v>
      </c>
      <c r="H44">
        <v>0</v>
      </c>
      <c r="I44">
        <v>30</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20B4-66B9-41E8-870D-A5C0B7E8FF6B}">
  <dimension ref="A1:Z1000"/>
  <sheetViews>
    <sheetView topLeftCell="D1" workbookViewId="0">
      <selection activeCell="F7" sqref="F7"/>
    </sheetView>
  </sheetViews>
  <sheetFormatPr baseColWidth="10" defaultRowHeight="14.4" x14ac:dyDescent="0.35"/>
  <cols>
    <col min="1" max="1" width="19" bestFit="1" customWidth="1"/>
    <col min="2" max="2" width="35.109375" bestFit="1" customWidth="1"/>
    <col min="3" max="3" width="38.88671875" bestFit="1" customWidth="1"/>
    <col min="4" max="5" width="80.77734375" bestFit="1" customWidth="1"/>
    <col min="6" max="6" width="24.33203125" bestFit="1" customWidth="1"/>
    <col min="7" max="7" width="80.77734375" bestFit="1" customWidth="1"/>
    <col min="8" max="8" width="48.5546875" bestFit="1" customWidth="1"/>
    <col min="9" max="9" width="35.21875" bestFit="1" customWidth="1"/>
    <col min="10" max="10" width="43.5546875" bestFit="1" customWidth="1"/>
    <col min="11" max="11" width="80.77734375" bestFit="1" customWidth="1"/>
    <col min="12" max="12" width="31.88671875" bestFit="1" customWidth="1"/>
    <col min="13" max="13" width="80.77734375" bestFit="1" customWidth="1"/>
    <col min="14" max="14" width="30.44140625" bestFit="1" customWidth="1"/>
    <col min="15" max="26" width="12.77734375" bestFit="1" customWidth="1"/>
  </cols>
  <sheetData>
    <row r="1" spans="1:26" x14ac:dyDescent="0.35">
      <c r="A1" t="s">
        <v>0</v>
      </c>
      <c r="B1" t="s">
        <v>1</v>
      </c>
      <c r="C1" t="s">
        <v>2</v>
      </c>
      <c r="D1" t="s">
        <v>3</v>
      </c>
      <c r="E1" t="s">
        <v>1750</v>
      </c>
      <c r="F1" t="s">
        <v>5</v>
      </c>
      <c r="G1" t="s">
        <v>6</v>
      </c>
      <c r="H1" t="s">
        <v>7</v>
      </c>
      <c r="I1" t="s">
        <v>8</v>
      </c>
      <c r="J1" t="s">
        <v>9</v>
      </c>
      <c r="K1" t="s">
        <v>1751</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229</v>
      </c>
      <c r="B2" t="s">
        <v>1752</v>
      </c>
      <c r="C2" t="s">
        <v>136</v>
      </c>
      <c r="D2" t="s">
        <v>231</v>
      </c>
      <c r="E2" t="s">
        <v>1753</v>
      </c>
      <c r="F2" t="s">
        <v>233</v>
      </c>
      <c r="G2" t="s">
        <v>234</v>
      </c>
      <c r="H2" t="s">
        <v>7</v>
      </c>
      <c r="I2" t="s">
        <v>1754</v>
      </c>
      <c r="J2" t="s">
        <v>47</v>
      </c>
      <c r="K2" t="s">
        <v>218</v>
      </c>
      <c r="L2" t="s">
        <v>237</v>
      </c>
      <c r="M2" t="s">
        <v>1755</v>
      </c>
    </row>
    <row r="3" spans="1:26" x14ac:dyDescent="0.35">
      <c r="A3" t="s">
        <v>229</v>
      </c>
      <c r="B3" t="s">
        <v>1756</v>
      </c>
      <c r="C3">
        <v>4</v>
      </c>
      <c r="D3" t="s">
        <v>251</v>
      </c>
      <c r="E3" t="s">
        <v>1757</v>
      </c>
      <c r="F3" t="s">
        <v>1758</v>
      </c>
      <c r="G3" t="s">
        <v>234</v>
      </c>
      <c r="H3" t="s">
        <v>1759</v>
      </c>
      <c r="I3" t="s">
        <v>1760</v>
      </c>
      <c r="J3" t="s">
        <v>47</v>
      </c>
      <c r="K3" t="s">
        <v>236</v>
      </c>
      <c r="L3" t="s">
        <v>341</v>
      </c>
      <c r="M3" t="s">
        <v>1761</v>
      </c>
    </row>
    <row r="4" spans="1:26" x14ac:dyDescent="0.35">
      <c r="A4" t="s">
        <v>229</v>
      </c>
      <c r="B4" t="s">
        <v>1762</v>
      </c>
      <c r="C4">
        <v>4</v>
      </c>
      <c r="D4" t="s">
        <v>251</v>
      </c>
      <c r="E4" t="s">
        <v>1763</v>
      </c>
      <c r="F4" t="s">
        <v>1764</v>
      </c>
      <c r="G4" t="s">
        <v>234</v>
      </c>
      <c r="H4" t="s">
        <v>1765</v>
      </c>
      <c r="I4" t="s">
        <v>1766</v>
      </c>
      <c r="J4" t="s">
        <v>40</v>
      </c>
      <c r="K4" t="s">
        <v>327</v>
      </c>
      <c r="L4" t="s">
        <v>341</v>
      </c>
      <c r="M4" t="s">
        <v>1767</v>
      </c>
    </row>
    <row r="5" spans="1:26" x14ac:dyDescent="0.35">
      <c r="A5" t="s">
        <v>229</v>
      </c>
      <c r="B5" t="s">
        <v>1768</v>
      </c>
      <c r="C5">
        <v>2</v>
      </c>
      <c r="D5" t="s">
        <v>434</v>
      </c>
      <c r="E5" t="s">
        <v>1769</v>
      </c>
      <c r="F5" t="s">
        <v>1764</v>
      </c>
      <c r="G5" t="s">
        <v>234</v>
      </c>
      <c r="H5" t="s">
        <v>1770</v>
      </c>
      <c r="I5" t="s">
        <v>1771</v>
      </c>
      <c r="K5" t="s">
        <v>327</v>
      </c>
      <c r="L5" t="s">
        <v>341</v>
      </c>
      <c r="M5" t="s">
        <v>1772</v>
      </c>
    </row>
    <row r="6" spans="1:26" x14ac:dyDescent="0.35">
      <c r="A6" t="s">
        <v>229</v>
      </c>
      <c r="B6" t="s">
        <v>1773</v>
      </c>
      <c r="C6">
        <v>2</v>
      </c>
      <c r="D6" t="s">
        <v>451</v>
      </c>
      <c r="E6" t="s">
        <v>1774</v>
      </c>
      <c r="F6" t="s">
        <v>1775</v>
      </c>
      <c r="G6" t="s">
        <v>234</v>
      </c>
      <c r="H6" t="s">
        <v>1776</v>
      </c>
      <c r="I6" t="s">
        <v>1777</v>
      </c>
      <c r="K6" t="s">
        <v>218</v>
      </c>
      <c r="M6" t="s">
        <v>1778</v>
      </c>
    </row>
    <row r="7" spans="1:26" x14ac:dyDescent="0.35"/>
    <row r="8" spans="1:26" x14ac:dyDescent="0.35"/>
    <row r="9" spans="1:26" x14ac:dyDescent="0.35"/>
    <row r="10" spans="1:26" x14ac:dyDescent="0.35"/>
    <row r="11" spans="1:26" x14ac:dyDescent="0.35"/>
    <row r="12" spans="1:26" x14ac:dyDescent="0.35"/>
    <row r="13" spans="1:26" x14ac:dyDescent="0.35"/>
    <row r="14" spans="1:26" x14ac:dyDescent="0.35"/>
    <row r="15" spans="1:26" x14ac:dyDescent="0.35"/>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t="s">
        <v>132</v>
      </c>
      <c r="C44">
        <v>4</v>
      </c>
      <c r="D44">
        <v>0</v>
      </c>
      <c r="E44">
        <v>0</v>
      </c>
      <c r="F44">
        <v>0</v>
      </c>
      <c r="G44">
        <v>0</v>
      </c>
      <c r="H44">
        <v>0</v>
      </c>
      <c r="I44">
        <v>0</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23419-2707-43AF-965B-582D22484404}">
  <dimension ref="A1:O30"/>
  <sheetViews>
    <sheetView topLeftCell="A17" workbookViewId="0">
      <selection activeCell="B32" sqref="B32"/>
    </sheetView>
  </sheetViews>
  <sheetFormatPr baseColWidth="10" defaultRowHeight="14.4" x14ac:dyDescent="0.35"/>
  <cols>
    <col min="1" max="1" width="19" bestFit="1" customWidth="1"/>
    <col min="2" max="2" width="64.33203125" style="12" bestFit="1" customWidth="1"/>
    <col min="3" max="3" width="38.88671875" bestFit="1" customWidth="1"/>
    <col min="4" max="5" width="80.77734375" bestFit="1" customWidth="1"/>
    <col min="6" max="6" width="60.1093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29.5546875" bestFit="1" customWidth="1"/>
    <col min="14" max="14" width="80.77734375" bestFit="1" customWidth="1"/>
    <col min="15" max="15" width="12.77734375" bestFit="1" customWidth="1"/>
  </cols>
  <sheetData>
    <row r="1" spans="1:15" x14ac:dyDescent="0.35">
      <c r="A1" t="s">
        <v>0</v>
      </c>
      <c r="B1" s="12" t="s">
        <v>257</v>
      </c>
      <c r="C1" t="s">
        <v>2</v>
      </c>
      <c r="D1" t="s">
        <v>3</v>
      </c>
      <c r="E1" t="s">
        <v>4</v>
      </c>
      <c r="F1" t="s">
        <v>5</v>
      </c>
      <c r="G1" t="s">
        <v>6</v>
      </c>
      <c r="H1" t="s">
        <v>7</v>
      </c>
      <c r="I1" t="s">
        <v>8</v>
      </c>
      <c r="J1" t="s">
        <v>9</v>
      </c>
      <c r="K1" t="s">
        <v>10</v>
      </c>
      <c r="L1" t="s">
        <v>11</v>
      </c>
      <c r="M1" t="s">
        <v>133</v>
      </c>
      <c r="N1" t="s">
        <v>13</v>
      </c>
      <c r="O1" t="s">
        <v>14</v>
      </c>
    </row>
    <row r="2" spans="1:15" x14ac:dyDescent="0.35">
      <c r="A2" t="s">
        <v>258</v>
      </c>
      <c r="B2" s="12">
        <v>44631</v>
      </c>
      <c r="C2">
        <v>2</v>
      </c>
      <c r="D2" t="s">
        <v>259</v>
      </c>
      <c r="E2" t="s">
        <v>260</v>
      </c>
      <c r="F2" t="s">
        <v>261</v>
      </c>
      <c r="H2">
        <v>8</v>
      </c>
      <c r="I2">
        <v>2</v>
      </c>
      <c r="J2" t="s">
        <v>53</v>
      </c>
      <c r="K2" t="s">
        <v>218</v>
      </c>
    </row>
    <row r="3" spans="1:15" x14ac:dyDescent="0.35">
      <c r="A3" t="s">
        <v>258</v>
      </c>
      <c r="B3" s="12">
        <v>44951</v>
      </c>
      <c r="C3">
        <v>2</v>
      </c>
      <c r="D3" t="s">
        <v>259</v>
      </c>
      <c r="E3" t="s">
        <v>262</v>
      </c>
      <c r="F3" t="s">
        <v>263</v>
      </c>
      <c r="G3" t="s">
        <v>264</v>
      </c>
      <c r="H3">
        <v>2</v>
      </c>
      <c r="I3">
        <v>1</v>
      </c>
      <c r="J3" t="s">
        <v>53</v>
      </c>
      <c r="K3" t="s">
        <v>218</v>
      </c>
    </row>
    <row r="4" spans="1:15" x14ac:dyDescent="0.35">
      <c r="A4" t="s">
        <v>258</v>
      </c>
      <c r="B4" s="12">
        <v>45189</v>
      </c>
      <c r="C4">
        <v>2</v>
      </c>
      <c r="D4" t="s">
        <v>259</v>
      </c>
      <c r="E4" t="s">
        <v>265</v>
      </c>
      <c r="F4" t="s">
        <v>266</v>
      </c>
      <c r="G4" t="s">
        <v>267</v>
      </c>
      <c r="H4">
        <v>6</v>
      </c>
      <c r="I4">
        <v>3</v>
      </c>
      <c r="J4" t="s">
        <v>53</v>
      </c>
      <c r="K4" t="s">
        <v>218</v>
      </c>
    </row>
    <row r="5" spans="1:15" x14ac:dyDescent="0.35">
      <c r="A5" t="s">
        <v>258</v>
      </c>
      <c r="B5" s="12">
        <v>45017</v>
      </c>
      <c r="C5" t="s">
        <v>268</v>
      </c>
      <c r="D5" t="s">
        <v>28</v>
      </c>
      <c r="E5" t="s">
        <v>269</v>
      </c>
      <c r="F5" t="s">
        <v>33</v>
      </c>
      <c r="G5" t="s">
        <v>270</v>
      </c>
      <c r="J5" t="s">
        <v>33</v>
      </c>
      <c r="K5" t="s">
        <v>271</v>
      </c>
      <c r="N5" t="s">
        <v>272</v>
      </c>
    </row>
    <row r="6" spans="1:15" x14ac:dyDescent="0.35">
      <c r="A6" t="s">
        <v>258</v>
      </c>
      <c r="B6" s="12" t="s">
        <v>273</v>
      </c>
      <c r="C6" t="s">
        <v>268</v>
      </c>
      <c r="D6" t="s">
        <v>28</v>
      </c>
      <c r="E6" t="s">
        <v>274</v>
      </c>
      <c r="F6" t="s">
        <v>275</v>
      </c>
      <c r="G6" t="s">
        <v>276</v>
      </c>
      <c r="J6" t="s">
        <v>33</v>
      </c>
      <c r="K6" t="s">
        <v>271</v>
      </c>
      <c r="N6" t="s">
        <v>277</v>
      </c>
    </row>
    <row r="7" spans="1:15" x14ac:dyDescent="0.35">
      <c r="A7" t="s">
        <v>258</v>
      </c>
      <c r="B7" s="12" t="s">
        <v>278</v>
      </c>
      <c r="C7" t="s">
        <v>136</v>
      </c>
      <c r="D7" t="s">
        <v>28</v>
      </c>
      <c r="E7" t="s">
        <v>279</v>
      </c>
      <c r="F7" t="s">
        <v>275</v>
      </c>
      <c r="G7" t="s">
        <v>280</v>
      </c>
      <c r="J7" t="s">
        <v>33</v>
      </c>
      <c r="K7" t="s">
        <v>218</v>
      </c>
      <c r="N7" t="s">
        <v>281</v>
      </c>
    </row>
    <row r="8" spans="1:15" x14ac:dyDescent="0.35">
      <c r="A8" t="s">
        <v>258</v>
      </c>
      <c r="B8" s="12" t="s">
        <v>282</v>
      </c>
      <c r="C8" t="s">
        <v>136</v>
      </c>
      <c r="D8" t="s">
        <v>28</v>
      </c>
      <c r="E8" t="s">
        <v>283</v>
      </c>
      <c r="F8" t="s">
        <v>275</v>
      </c>
      <c r="G8" t="s">
        <v>284</v>
      </c>
      <c r="J8" t="s">
        <v>33</v>
      </c>
      <c r="K8" t="s">
        <v>218</v>
      </c>
      <c r="N8" t="s">
        <v>285</v>
      </c>
    </row>
    <row r="9" spans="1:15" x14ac:dyDescent="0.35">
      <c r="A9" t="s">
        <v>258</v>
      </c>
      <c r="B9" s="12">
        <v>44525</v>
      </c>
      <c r="C9">
        <v>0.5</v>
      </c>
      <c r="D9" t="s">
        <v>37</v>
      </c>
      <c r="E9" t="s">
        <v>286</v>
      </c>
      <c r="F9" t="s">
        <v>287</v>
      </c>
      <c r="G9" t="s">
        <v>288</v>
      </c>
      <c r="H9">
        <v>15</v>
      </c>
      <c r="I9">
        <v>9</v>
      </c>
      <c r="J9" t="s">
        <v>53</v>
      </c>
      <c r="K9" t="s">
        <v>289</v>
      </c>
    </row>
    <row r="10" spans="1:15" x14ac:dyDescent="0.35">
      <c r="A10" t="s">
        <v>258</v>
      </c>
      <c r="B10" s="12">
        <v>44749</v>
      </c>
      <c r="C10">
        <v>0.5</v>
      </c>
      <c r="D10" t="s">
        <v>37</v>
      </c>
      <c r="E10" t="s">
        <v>290</v>
      </c>
      <c r="F10" t="s">
        <v>291</v>
      </c>
      <c r="G10" t="s">
        <v>264</v>
      </c>
      <c r="H10">
        <v>90</v>
      </c>
      <c r="I10">
        <v>80</v>
      </c>
      <c r="J10" t="s">
        <v>47</v>
      </c>
      <c r="K10" t="s">
        <v>292</v>
      </c>
    </row>
    <row r="11" spans="1:15" x14ac:dyDescent="0.35">
      <c r="A11" t="s">
        <v>258</v>
      </c>
      <c r="B11" s="12">
        <v>44840</v>
      </c>
      <c r="C11">
        <v>0.5</v>
      </c>
      <c r="D11" t="s">
        <v>37</v>
      </c>
      <c r="E11" t="s">
        <v>293</v>
      </c>
      <c r="F11" t="s">
        <v>294</v>
      </c>
      <c r="G11" t="s">
        <v>264</v>
      </c>
      <c r="H11">
        <v>80</v>
      </c>
      <c r="I11">
        <v>2</v>
      </c>
      <c r="J11" t="s">
        <v>40</v>
      </c>
      <c r="K11" t="s">
        <v>141</v>
      </c>
    </row>
    <row r="12" spans="1:15" x14ac:dyDescent="0.35">
      <c r="A12" t="s">
        <v>258</v>
      </c>
      <c r="B12" s="12">
        <v>44882</v>
      </c>
      <c r="C12">
        <v>0.5</v>
      </c>
      <c r="D12" t="s">
        <v>37</v>
      </c>
      <c r="E12" t="s">
        <v>295</v>
      </c>
      <c r="F12" t="s">
        <v>287</v>
      </c>
      <c r="G12" t="s">
        <v>288</v>
      </c>
      <c r="H12">
        <v>15</v>
      </c>
      <c r="I12">
        <v>9</v>
      </c>
      <c r="J12" t="s">
        <v>53</v>
      </c>
      <c r="K12" t="s">
        <v>289</v>
      </c>
    </row>
    <row r="13" spans="1:15" x14ac:dyDescent="0.35">
      <c r="A13" t="s">
        <v>258</v>
      </c>
      <c r="B13" s="12">
        <v>44894</v>
      </c>
      <c r="C13">
        <v>0.5</v>
      </c>
      <c r="D13" t="s">
        <v>37</v>
      </c>
      <c r="E13" t="s">
        <v>296</v>
      </c>
      <c r="F13" t="s">
        <v>297</v>
      </c>
      <c r="G13" t="s">
        <v>298</v>
      </c>
      <c r="H13">
        <v>30</v>
      </c>
      <c r="I13">
        <v>22</v>
      </c>
      <c r="J13" t="s">
        <v>47</v>
      </c>
      <c r="K13" t="s">
        <v>271</v>
      </c>
    </row>
    <row r="14" spans="1:15" x14ac:dyDescent="0.35">
      <c r="A14" t="s">
        <v>258</v>
      </c>
      <c r="B14" s="12">
        <v>45107</v>
      </c>
      <c r="C14">
        <v>0.5</v>
      </c>
      <c r="D14" t="s">
        <v>37</v>
      </c>
      <c r="E14" t="s">
        <v>299</v>
      </c>
      <c r="F14" t="s">
        <v>300</v>
      </c>
      <c r="G14" t="s">
        <v>264</v>
      </c>
      <c r="H14">
        <v>100</v>
      </c>
      <c r="I14">
        <v>80</v>
      </c>
      <c r="J14" t="s">
        <v>47</v>
      </c>
      <c r="K14" t="s">
        <v>292</v>
      </c>
    </row>
    <row r="15" spans="1:15" x14ac:dyDescent="0.35">
      <c r="A15" t="s">
        <v>258</v>
      </c>
      <c r="B15" s="12">
        <v>44841</v>
      </c>
      <c r="C15">
        <v>0.25</v>
      </c>
      <c r="D15" t="s">
        <v>301</v>
      </c>
      <c r="E15" t="s">
        <v>302</v>
      </c>
      <c r="F15" t="s">
        <v>263</v>
      </c>
      <c r="G15" t="s">
        <v>303</v>
      </c>
      <c r="H15">
        <v>100</v>
      </c>
      <c r="I15">
        <v>40</v>
      </c>
      <c r="J15" t="s">
        <v>53</v>
      </c>
      <c r="K15" t="s">
        <v>218</v>
      </c>
    </row>
    <row r="16" spans="1:15" x14ac:dyDescent="0.35">
      <c r="A16" t="s">
        <v>258</v>
      </c>
      <c r="B16" s="12">
        <v>44998</v>
      </c>
      <c r="C16">
        <v>0.25</v>
      </c>
      <c r="D16" t="s">
        <v>301</v>
      </c>
      <c r="E16" t="s">
        <v>304</v>
      </c>
      <c r="F16" t="s">
        <v>305</v>
      </c>
      <c r="G16" t="s">
        <v>306</v>
      </c>
      <c r="H16">
        <v>11</v>
      </c>
      <c r="I16">
        <v>1</v>
      </c>
      <c r="J16" t="s">
        <v>53</v>
      </c>
      <c r="K16" t="s">
        <v>141</v>
      </c>
    </row>
    <row r="17" spans="1:12" x14ac:dyDescent="0.35">
      <c r="A17" t="s">
        <v>258</v>
      </c>
      <c r="B17" s="12">
        <v>45006</v>
      </c>
      <c r="C17">
        <v>0.25</v>
      </c>
      <c r="D17" t="s">
        <v>301</v>
      </c>
      <c r="E17" t="s">
        <v>307</v>
      </c>
      <c r="F17" t="s">
        <v>263</v>
      </c>
      <c r="G17" t="s">
        <v>308</v>
      </c>
      <c r="H17">
        <v>100</v>
      </c>
      <c r="I17">
        <v>40</v>
      </c>
      <c r="J17" t="s">
        <v>53</v>
      </c>
      <c r="K17" t="s">
        <v>218</v>
      </c>
    </row>
    <row r="18" spans="1:12" x14ac:dyDescent="0.35">
      <c r="A18" t="s">
        <v>258</v>
      </c>
      <c r="B18" s="12">
        <v>45107</v>
      </c>
      <c r="C18" t="s">
        <v>136</v>
      </c>
      <c r="D18" t="s">
        <v>231</v>
      </c>
      <c r="E18" t="s">
        <v>309</v>
      </c>
      <c r="F18" t="s">
        <v>300</v>
      </c>
      <c r="G18" t="s">
        <v>310</v>
      </c>
      <c r="H18">
        <v>100</v>
      </c>
      <c r="I18">
        <v>80</v>
      </c>
      <c r="J18" t="s">
        <v>47</v>
      </c>
      <c r="K18" t="s">
        <v>292</v>
      </c>
      <c r="L18">
        <v>100</v>
      </c>
    </row>
    <row r="19" spans="1:12" x14ac:dyDescent="0.35">
      <c r="A19" t="s">
        <v>258</v>
      </c>
      <c r="B19" s="12" t="s">
        <v>311</v>
      </c>
      <c r="C19" t="s">
        <v>136</v>
      </c>
      <c r="D19" t="s">
        <v>312</v>
      </c>
      <c r="E19" t="s">
        <v>313</v>
      </c>
      <c r="F19" t="s">
        <v>314</v>
      </c>
      <c r="G19" t="s">
        <v>270</v>
      </c>
      <c r="J19" t="s">
        <v>53</v>
      </c>
      <c r="K19" t="s">
        <v>141</v>
      </c>
      <c r="L19">
        <v>1700</v>
      </c>
    </row>
    <row r="20" spans="1:12" x14ac:dyDescent="0.35">
      <c r="A20" t="s">
        <v>258</v>
      </c>
      <c r="B20" s="12">
        <v>44616</v>
      </c>
      <c r="C20">
        <v>6</v>
      </c>
      <c r="D20" t="s">
        <v>251</v>
      </c>
      <c r="E20" t="s">
        <v>315</v>
      </c>
      <c r="F20" t="s">
        <v>316</v>
      </c>
      <c r="G20" t="s">
        <v>317</v>
      </c>
      <c r="H20">
        <v>14</v>
      </c>
      <c r="I20">
        <v>1</v>
      </c>
      <c r="J20" t="s">
        <v>53</v>
      </c>
      <c r="K20" t="s">
        <v>141</v>
      </c>
    </row>
    <row r="21" spans="1:12" x14ac:dyDescent="0.35">
      <c r="A21" t="s">
        <v>258</v>
      </c>
      <c r="B21" s="12">
        <v>44734</v>
      </c>
      <c r="C21">
        <v>6</v>
      </c>
      <c r="D21" t="s">
        <v>251</v>
      </c>
      <c r="E21" t="s">
        <v>318</v>
      </c>
      <c r="F21" t="s">
        <v>316</v>
      </c>
      <c r="G21" t="s">
        <v>117</v>
      </c>
      <c r="H21">
        <v>11</v>
      </c>
      <c r="I21">
        <v>1</v>
      </c>
      <c r="J21" t="s">
        <v>53</v>
      </c>
      <c r="K21" t="s">
        <v>141</v>
      </c>
    </row>
    <row r="22" spans="1:12" x14ac:dyDescent="0.35">
      <c r="A22" t="s">
        <v>258</v>
      </c>
      <c r="B22" s="12">
        <v>44890</v>
      </c>
      <c r="C22">
        <v>3</v>
      </c>
      <c r="D22" t="s">
        <v>251</v>
      </c>
      <c r="E22" t="s">
        <v>319</v>
      </c>
      <c r="F22" t="s">
        <v>263</v>
      </c>
      <c r="G22" t="s">
        <v>320</v>
      </c>
      <c r="H22">
        <v>11</v>
      </c>
      <c r="I22">
        <v>1</v>
      </c>
      <c r="J22" t="s">
        <v>53</v>
      </c>
      <c r="K22" t="s">
        <v>141</v>
      </c>
    </row>
    <row r="23" spans="1:12" x14ac:dyDescent="0.35">
      <c r="A23" t="s">
        <v>258</v>
      </c>
      <c r="B23" s="12">
        <v>45090</v>
      </c>
      <c r="C23">
        <v>2</v>
      </c>
      <c r="D23" t="s">
        <v>251</v>
      </c>
      <c r="E23" t="s">
        <v>321</v>
      </c>
      <c r="F23" t="s">
        <v>322</v>
      </c>
      <c r="G23" t="s">
        <v>323</v>
      </c>
      <c r="H23">
        <v>5</v>
      </c>
      <c r="I23">
        <v>3</v>
      </c>
      <c r="J23" t="s">
        <v>53</v>
      </c>
      <c r="K23" t="s">
        <v>218</v>
      </c>
    </row>
    <row r="24" spans="1:12" x14ac:dyDescent="0.35">
      <c r="A24" t="s">
        <v>258</v>
      </c>
      <c r="B24" s="12" t="s">
        <v>324</v>
      </c>
      <c r="C24">
        <v>3</v>
      </c>
      <c r="D24" t="s">
        <v>251</v>
      </c>
      <c r="E24" t="s">
        <v>325</v>
      </c>
      <c r="F24" t="s">
        <v>322</v>
      </c>
      <c r="G24" t="s">
        <v>326</v>
      </c>
      <c r="H24">
        <v>11</v>
      </c>
      <c r="I24">
        <v>3</v>
      </c>
      <c r="J24" t="s">
        <v>53</v>
      </c>
      <c r="K24" t="s">
        <v>327</v>
      </c>
    </row>
    <row r="25" spans="1:12" x14ac:dyDescent="0.35">
      <c r="A25" t="s">
        <v>258</v>
      </c>
      <c r="B25" s="12" t="s">
        <v>328</v>
      </c>
      <c r="C25">
        <v>2</v>
      </c>
      <c r="D25" t="s">
        <v>251</v>
      </c>
      <c r="E25" t="s">
        <v>329</v>
      </c>
      <c r="F25" t="s">
        <v>330</v>
      </c>
      <c r="G25" t="s">
        <v>326</v>
      </c>
      <c r="H25">
        <v>14</v>
      </c>
      <c r="I25">
        <v>2</v>
      </c>
      <c r="J25" t="s">
        <v>33</v>
      </c>
      <c r="K25" t="s">
        <v>141</v>
      </c>
    </row>
    <row r="26" spans="1:12" x14ac:dyDescent="0.35">
      <c r="A26" t="s">
        <v>258</v>
      </c>
      <c r="B26" s="12" t="s">
        <v>331</v>
      </c>
      <c r="C26">
        <v>4</v>
      </c>
      <c r="D26" t="s">
        <v>251</v>
      </c>
      <c r="E26" t="s">
        <v>332</v>
      </c>
      <c r="F26" t="s">
        <v>333</v>
      </c>
      <c r="G26" t="s">
        <v>326</v>
      </c>
      <c r="H26">
        <v>11</v>
      </c>
      <c r="I26">
        <v>2</v>
      </c>
      <c r="J26" t="s">
        <v>53</v>
      </c>
      <c r="K26" t="s">
        <v>141</v>
      </c>
    </row>
    <row r="27" spans="1:12" x14ac:dyDescent="0.35">
      <c r="A27" t="s">
        <v>258</v>
      </c>
      <c r="B27" s="12" t="s">
        <v>334</v>
      </c>
      <c r="C27">
        <v>3</v>
      </c>
      <c r="D27" t="s">
        <v>251</v>
      </c>
      <c r="E27" t="s">
        <v>335</v>
      </c>
      <c r="F27" t="s">
        <v>336</v>
      </c>
      <c r="G27" t="s">
        <v>326</v>
      </c>
      <c r="H27">
        <v>4</v>
      </c>
      <c r="I27">
        <v>2</v>
      </c>
      <c r="J27" t="s">
        <v>53</v>
      </c>
      <c r="K27" t="s">
        <v>141</v>
      </c>
    </row>
    <row r="28" spans="1:12" x14ac:dyDescent="0.35"/>
    <row r="29" spans="1:12" x14ac:dyDescent="0.35"/>
    <row r="30" spans="1:12" x14ac:dyDescent="0.35"/>
  </sheetData>
  <pageMargins left="0.7" right="0.7" top="0.78740157499999996" bottom="0.78740157499999996"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8495-A9CF-4CE2-9F86-078668A3DE10}">
  <dimension ref="A1:N47"/>
  <sheetViews>
    <sheetView workbookViewId="0">
      <selection activeCell="C17" sqref="C17"/>
    </sheetView>
  </sheetViews>
  <sheetFormatPr baseColWidth="10" defaultRowHeight="14.4" x14ac:dyDescent="0.35"/>
  <cols>
    <col min="1" max="1" width="19" bestFit="1" customWidth="1"/>
    <col min="2" max="2" width="27.77734375" style="12" customWidth="1"/>
    <col min="3" max="3" width="38.88671875" bestFit="1" customWidth="1"/>
    <col min="4" max="5" width="80.77734375" bestFit="1" customWidth="1"/>
    <col min="6" max="6" width="37.664062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29.5546875" bestFit="1" customWidth="1"/>
    <col min="14" max="14" width="80.77734375" bestFit="1" customWidth="1"/>
  </cols>
  <sheetData>
    <row r="1" spans="1:14" x14ac:dyDescent="0.35">
      <c r="A1" t="s">
        <v>0</v>
      </c>
      <c r="B1" s="12" t="s">
        <v>1</v>
      </c>
      <c r="C1" t="s">
        <v>2</v>
      </c>
      <c r="D1" t="s">
        <v>3</v>
      </c>
      <c r="E1" t="s">
        <v>4</v>
      </c>
      <c r="F1" t="s">
        <v>5</v>
      </c>
      <c r="G1" t="s">
        <v>6</v>
      </c>
      <c r="H1" t="s">
        <v>7</v>
      </c>
      <c r="I1" t="s">
        <v>8</v>
      </c>
      <c r="J1" t="s">
        <v>9</v>
      </c>
      <c r="K1" t="s">
        <v>10</v>
      </c>
      <c r="L1" t="s">
        <v>11</v>
      </c>
      <c r="M1" t="s">
        <v>133</v>
      </c>
      <c r="N1" t="s">
        <v>13</v>
      </c>
    </row>
    <row r="2" spans="1:14" x14ac:dyDescent="0.35">
      <c r="A2" t="s">
        <v>258</v>
      </c>
      <c r="B2" s="12">
        <v>45358</v>
      </c>
      <c r="C2">
        <v>4</v>
      </c>
      <c r="D2" t="s">
        <v>301</v>
      </c>
      <c r="E2" t="s">
        <v>1706</v>
      </c>
      <c r="F2" t="s">
        <v>1707</v>
      </c>
      <c r="G2" t="s">
        <v>1708</v>
      </c>
      <c r="H2">
        <v>140</v>
      </c>
      <c r="J2" t="s">
        <v>53</v>
      </c>
      <c r="K2" t="s">
        <v>528</v>
      </c>
      <c r="N2" t="s">
        <v>1709</v>
      </c>
    </row>
    <row r="3" spans="1:14" x14ac:dyDescent="0.35">
      <c r="A3" t="s">
        <v>258</v>
      </c>
      <c r="B3" s="12">
        <v>45370</v>
      </c>
      <c r="C3">
        <v>0.5</v>
      </c>
      <c r="D3" t="s">
        <v>37</v>
      </c>
      <c r="E3" t="s">
        <v>1710</v>
      </c>
      <c r="F3" t="s">
        <v>1711</v>
      </c>
      <c r="G3" t="s">
        <v>1712</v>
      </c>
      <c r="H3">
        <v>25</v>
      </c>
      <c r="J3" t="s">
        <v>73</v>
      </c>
      <c r="K3" t="s">
        <v>327</v>
      </c>
      <c r="N3" t="s">
        <v>1713</v>
      </c>
    </row>
    <row r="4" spans="1:14" x14ac:dyDescent="0.35">
      <c r="A4" t="s">
        <v>258</v>
      </c>
      <c r="B4" s="12">
        <v>45381</v>
      </c>
      <c r="C4" t="s">
        <v>136</v>
      </c>
      <c r="D4" t="s">
        <v>28</v>
      </c>
      <c r="E4" t="s">
        <v>1714</v>
      </c>
      <c r="F4" t="s">
        <v>1715</v>
      </c>
      <c r="G4" t="s">
        <v>1716</v>
      </c>
      <c r="H4">
        <v>25</v>
      </c>
      <c r="K4" t="s">
        <v>160</v>
      </c>
      <c r="N4" t="s">
        <v>1717</v>
      </c>
    </row>
    <row r="5" spans="1:14" x14ac:dyDescent="0.35">
      <c r="A5" t="s">
        <v>258</v>
      </c>
      <c r="B5" s="12">
        <v>45413</v>
      </c>
      <c r="C5" t="s">
        <v>136</v>
      </c>
      <c r="D5" t="s">
        <v>28</v>
      </c>
      <c r="E5" t="s">
        <v>1718</v>
      </c>
      <c r="F5" t="s">
        <v>1715</v>
      </c>
      <c r="G5" t="s">
        <v>1716</v>
      </c>
      <c r="J5" t="s">
        <v>53</v>
      </c>
      <c r="K5" t="s">
        <v>141</v>
      </c>
      <c r="N5" t="s">
        <v>1719</v>
      </c>
    </row>
    <row r="6" spans="1:14" x14ac:dyDescent="0.35">
      <c r="A6" t="s">
        <v>258</v>
      </c>
      <c r="B6" s="12">
        <v>45477</v>
      </c>
      <c r="C6">
        <v>0.5</v>
      </c>
      <c r="D6" t="s">
        <v>37</v>
      </c>
      <c r="E6" t="s">
        <v>1720</v>
      </c>
      <c r="F6" t="s">
        <v>1721</v>
      </c>
      <c r="G6" t="s">
        <v>1722</v>
      </c>
      <c r="H6">
        <v>80</v>
      </c>
      <c r="J6" t="s">
        <v>73</v>
      </c>
      <c r="K6" t="s">
        <v>292</v>
      </c>
      <c r="N6" t="s">
        <v>1723</v>
      </c>
    </row>
    <row r="7" spans="1:14" x14ac:dyDescent="0.35">
      <c r="A7" t="s">
        <v>258</v>
      </c>
      <c r="B7" s="12">
        <v>45449</v>
      </c>
      <c r="C7">
        <v>0.5</v>
      </c>
      <c r="D7" t="s">
        <v>575</v>
      </c>
      <c r="E7" t="s">
        <v>1724</v>
      </c>
      <c r="F7" t="s">
        <v>1725</v>
      </c>
      <c r="H7">
        <v>40</v>
      </c>
      <c r="J7" t="s">
        <v>47</v>
      </c>
      <c r="K7" t="s">
        <v>218</v>
      </c>
      <c r="N7" t="s">
        <v>1726</v>
      </c>
    </row>
    <row r="8" spans="1:14" x14ac:dyDescent="0.35">
      <c r="A8" t="s">
        <v>258</v>
      </c>
      <c r="B8" s="12">
        <v>45453</v>
      </c>
      <c r="C8" t="s">
        <v>136</v>
      </c>
      <c r="D8" t="s">
        <v>28</v>
      </c>
      <c r="E8" t="s">
        <v>1727</v>
      </c>
      <c r="F8" t="s">
        <v>33</v>
      </c>
      <c r="G8" t="s">
        <v>1716</v>
      </c>
      <c r="J8" t="s">
        <v>33</v>
      </c>
      <c r="K8" t="s">
        <v>160</v>
      </c>
      <c r="N8" t="s">
        <v>1728</v>
      </c>
    </row>
    <row r="9" spans="1:14" x14ac:dyDescent="0.35">
      <c r="A9" t="s">
        <v>258</v>
      </c>
      <c r="B9" s="12">
        <v>45469</v>
      </c>
      <c r="C9" t="s">
        <v>136</v>
      </c>
      <c r="D9" t="s">
        <v>472</v>
      </c>
      <c r="E9" t="s">
        <v>1729</v>
      </c>
      <c r="F9" t="s">
        <v>33</v>
      </c>
      <c r="H9">
        <v>21000</v>
      </c>
      <c r="I9">
        <v>800</v>
      </c>
      <c r="J9" t="s">
        <v>53</v>
      </c>
      <c r="K9" t="s">
        <v>160</v>
      </c>
      <c r="N9" t="s">
        <v>1730</v>
      </c>
    </row>
    <row r="10" spans="1:14" x14ac:dyDescent="0.35">
      <c r="A10" t="s">
        <v>258</v>
      </c>
      <c r="B10" s="12">
        <v>45486</v>
      </c>
      <c r="C10" t="s">
        <v>136</v>
      </c>
      <c r="D10" t="s">
        <v>472</v>
      </c>
      <c r="E10" t="s">
        <v>1731</v>
      </c>
      <c r="F10" t="s">
        <v>53</v>
      </c>
      <c r="G10" t="s">
        <v>1732</v>
      </c>
      <c r="J10" t="s">
        <v>53</v>
      </c>
      <c r="K10" t="s">
        <v>160</v>
      </c>
      <c r="L10">
        <v>359000</v>
      </c>
      <c r="N10" t="s">
        <v>1733</v>
      </c>
    </row>
    <row r="11" spans="1:14" x14ac:dyDescent="0.35">
      <c r="A11" t="s">
        <v>258</v>
      </c>
      <c r="B11" s="12">
        <v>45474</v>
      </c>
      <c r="C11" t="s">
        <v>136</v>
      </c>
      <c r="D11" t="s">
        <v>28</v>
      </c>
      <c r="E11" t="s">
        <v>1734</v>
      </c>
      <c r="F11" t="s">
        <v>1707</v>
      </c>
      <c r="G11" t="s">
        <v>1716</v>
      </c>
      <c r="J11" t="s">
        <v>53</v>
      </c>
      <c r="K11" t="s">
        <v>218</v>
      </c>
      <c r="N11" t="s">
        <v>1735</v>
      </c>
    </row>
    <row r="12" spans="1:14" x14ac:dyDescent="0.35">
      <c r="A12" t="s">
        <v>258</v>
      </c>
      <c r="B12" s="12">
        <v>45505</v>
      </c>
      <c r="C12" t="s">
        <v>136</v>
      </c>
      <c r="D12" t="s">
        <v>28</v>
      </c>
      <c r="E12" t="s">
        <v>1736</v>
      </c>
      <c r="F12" t="s">
        <v>1715</v>
      </c>
      <c r="G12" t="s">
        <v>1737</v>
      </c>
      <c r="J12" t="s">
        <v>33</v>
      </c>
      <c r="K12" t="s">
        <v>160</v>
      </c>
      <c r="N12" t="s">
        <v>1738</v>
      </c>
    </row>
    <row r="13" spans="1:14" x14ac:dyDescent="0.35">
      <c r="A13" t="s">
        <v>258</v>
      </c>
      <c r="B13" s="12">
        <v>45901</v>
      </c>
      <c r="C13" t="s">
        <v>136</v>
      </c>
      <c r="D13" t="s">
        <v>28</v>
      </c>
      <c r="E13" t="s">
        <v>1739</v>
      </c>
      <c r="F13" t="s">
        <v>1715</v>
      </c>
      <c r="G13" t="s">
        <v>1716</v>
      </c>
      <c r="J13" t="s">
        <v>33</v>
      </c>
      <c r="K13" t="s">
        <v>160</v>
      </c>
      <c r="N13" t="s">
        <v>1740</v>
      </c>
    </row>
    <row r="14" spans="1:14" x14ac:dyDescent="0.35">
      <c r="A14" t="s">
        <v>258</v>
      </c>
      <c r="B14" s="12">
        <v>45590</v>
      </c>
      <c r="C14" t="s">
        <v>136</v>
      </c>
      <c r="D14" t="s">
        <v>28</v>
      </c>
      <c r="E14" t="s">
        <v>1741</v>
      </c>
      <c r="F14" t="s">
        <v>1715</v>
      </c>
      <c r="G14" t="s">
        <v>1716</v>
      </c>
      <c r="J14" t="s">
        <v>33</v>
      </c>
      <c r="K14" t="s">
        <v>160</v>
      </c>
      <c r="N14" t="s">
        <v>1742</v>
      </c>
    </row>
    <row r="15" spans="1:14" x14ac:dyDescent="0.35"/>
    <row r="16" spans="1:14"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row r="45" spans="2:14" x14ac:dyDescent="0.35"/>
    <row r="46" spans="2:14" x14ac:dyDescent="0.35"/>
    <row r="47" spans="2:14" x14ac:dyDescent="0.35">
      <c r="B47" s="12" t="s">
        <v>132</v>
      </c>
      <c r="C47">
        <v>0</v>
      </c>
      <c r="D47">
        <v>0</v>
      </c>
      <c r="E47">
        <v>0</v>
      </c>
      <c r="F47">
        <v>0</v>
      </c>
      <c r="G47">
        <v>0</v>
      </c>
      <c r="H47">
        <v>21000</v>
      </c>
      <c r="I47">
        <v>800</v>
      </c>
      <c r="J47">
        <v>0</v>
      </c>
      <c r="K47">
        <v>0</v>
      </c>
      <c r="L47">
        <v>359000</v>
      </c>
      <c r="M47">
        <v>0</v>
      </c>
      <c r="N47">
        <v>0</v>
      </c>
    </row>
  </sheetData>
  <pageMargins left="0.7" right="0.7" top="0.78740157499999996" bottom="0.78740157499999996"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F680-22A0-45A9-9C62-480D3202B4A7}">
  <dimension ref="A1:Z1000"/>
  <sheetViews>
    <sheetView topLeftCell="A25" workbookViewId="0">
      <selection activeCell="B12" sqref="B12"/>
    </sheetView>
  </sheetViews>
  <sheetFormatPr baseColWidth="10" defaultRowHeight="14.4" x14ac:dyDescent="0.35"/>
  <cols>
    <col min="1" max="1" width="19.109375" bestFit="1" customWidth="1"/>
    <col min="2" max="2" width="35.21875" style="12" bestFit="1" customWidth="1"/>
    <col min="3" max="3" width="39" bestFit="1" customWidth="1"/>
    <col min="4" max="5" width="80.77734375" bestFit="1" customWidth="1"/>
    <col min="6" max="6" width="27.44140625" bestFit="1" customWidth="1"/>
    <col min="7" max="7" width="80.77734375" bestFit="1" customWidth="1"/>
    <col min="8" max="8" width="42.21875" bestFit="1" customWidth="1"/>
    <col min="9" max="9" width="35.33203125" bestFit="1" customWidth="1"/>
    <col min="10" max="10" width="43.6640625" bestFit="1" customWidth="1"/>
    <col min="11" max="11" width="80.77734375" bestFit="1" customWidth="1"/>
    <col min="12" max="12" width="32" bestFit="1" customWidth="1"/>
    <col min="13" max="13" width="29.6640625" bestFit="1" customWidth="1"/>
    <col min="14" max="14" width="78.109375" bestFit="1" customWidth="1"/>
    <col min="15" max="26" width="12.886718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682</v>
      </c>
      <c r="B2" s="12">
        <v>44363</v>
      </c>
      <c r="C2">
        <v>4</v>
      </c>
      <c r="D2" t="s">
        <v>37</v>
      </c>
      <c r="E2" t="s">
        <v>683</v>
      </c>
      <c r="F2" t="s">
        <v>684</v>
      </c>
      <c r="G2" t="s">
        <v>685</v>
      </c>
      <c r="H2">
        <v>7</v>
      </c>
      <c r="I2">
        <v>7</v>
      </c>
      <c r="J2" t="s">
        <v>53</v>
      </c>
      <c r="K2" t="s">
        <v>141</v>
      </c>
      <c r="N2" t="s">
        <v>32</v>
      </c>
    </row>
    <row r="3" spans="1:26" x14ac:dyDescent="0.35">
      <c r="A3" t="s">
        <v>682</v>
      </c>
      <c r="B3" s="12">
        <v>44372</v>
      </c>
      <c r="C3">
        <v>2</v>
      </c>
      <c r="D3" t="s">
        <v>37</v>
      </c>
      <c r="E3" t="s">
        <v>686</v>
      </c>
      <c r="F3" t="s">
        <v>687</v>
      </c>
      <c r="G3" t="s">
        <v>688</v>
      </c>
      <c r="H3">
        <v>50</v>
      </c>
      <c r="I3">
        <v>1</v>
      </c>
      <c r="J3" t="s">
        <v>53</v>
      </c>
      <c r="K3" t="s">
        <v>218</v>
      </c>
      <c r="N3" t="s">
        <v>689</v>
      </c>
    </row>
    <row r="4" spans="1:26" x14ac:dyDescent="0.35">
      <c r="A4" t="s">
        <v>682</v>
      </c>
      <c r="B4" s="12">
        <v>45114</v>
      </c>
      <c r="C4">
        <v>2</v>
      </c>
      <c r="D4" t="s">
        <v>37</v>
      </c>
      <c r="E4" t="s">
        <v>690</v>
      </c>
      <c r="F4" t="s">
        <v>684</v>
      </c>
      <c r="G4" t="s">
        <v>685</v>
      </c>
      <c r="H4">
        <v>15</v>
      </c>
      <c r="I4">
        <v>1</v>
      </c>
      <c r="J4" t="s">
        <v>53</v>
      </c>
      <c r="K4" t="s">
        <v>327</v>
      </c>
      <c r="N4" t="s">
        <v>98</v>
      </c>
    </row>
    <row r="5" spans="1:26" x14ac:dyDescent="0.35">
      <c r="A5" t="s">
        <v>682</v>
      </c>
      <c r="B5" s="12" t="s">
        <v>691</v>
      </c>
      <c r="C5" t="s">
        <v>136</v>
      </c>
      <c r="D5" t="s">
        <v>37</v>
      </c>
      <c r="E5" t="s">
        <v>692</v>
      </c>
      <c r="F5" t="s">
        <v>693</v>
      </c>
      <c r="G5" t="s">
        <v>694</v>
      </c>
      <c r="H5" t="s">
        <v>695</v>
      </c>
      <c r="I5" t="s">
        <v>696</v>
      </c>
      <c r="J5" t="s">
        <v>47</v>
      </c>
      <c r="K5" t="s">
        <v>271</v>
      </c>
      <c r="N5" t="s">
        <v>697</v>
      </c>
    </row>
    <row r="6" spans="1:26" x14ac:dyDescent="0.35">
      <c r="A6" t="s">
        <v>682</v>
      </c>
      <c r="B6" s="12">
        <v>44461</v>
      </c>
      <c r="C6" t="s">
        <v>136</v>
      </c>
      <c r="D6" t="s">
        <v>37</v>
      </c>
      <c r="E6" t="s">
        <v>698</v>
      </c>
      <c r="F6" t="s">
        <v>699</v>
      </c>
      <c r="G6" t="s">
        <v>688</v>
      </c>
      <c r="H6">
        <v>10</v>
      </c>
      <c r="I6">
        <v>1</v>
      </c>
      <c r="J6" t="s">
        <v>53</v>
      </c>
      <c r="K6" t="s">
        <v>160</v>
      </c>
      <c r="N6" t="s">
        <v>700</v>
      </c>
    </row>
    <row r="7" spans="1:26" x14ac:dyDescent="0.35">
      <c r="A7" t="s">
        <v>682</v>
      </c>
      <c r="B7" s="12">
        <v>44463</v>
      </c>
      <c r="C7" t="s">
        <v>136</v>
      </c>
      <c r="D7" t="s">
        <v>37</v>
      </c>
      <c r="E7" t="s">
        <v>701</v>
      </c>
      <c r="F7" t="s">
        <v>684</v>
      </c>
      <c r="G7" t="s">
        <v>688</v>
      </c>
      <c r="H7">
        <v>30</v>
      </c>
      <c r="I7">
        <v>10</v>
      </c>
      <c r="J7" t="s">
        <v>47</v>
      </c>
      <c r="K7" t="s">
        <v>236</v>
      </c>
      <c r="N7" t="s">
        <v>702</v>
      </c>
    </row>
    <row r="8" spans="1:26" x14ac:dyDescent="0.35">
      <c r="A8" t="s">
        <v>682</v>
      </c>
      <c r="B8" s="12">
        <v>44488</v>
      </c>
      <c r="C8" t="s">
        <v>136</v>
      </c>
      <c r="D8" t="s">
        <v>37</v>
      </c>
      <c r="E8" t="s">
        <v>703</v>
      </c>
      <c r="F8" t="s">
        <v>684</v>
      </c>
      <c r="G8" t="s">
        <v>688</v>
      </c>
      <c r="H8">
        <v>10</v>
      </c>
      <c r="I8">
        <v>1</v>
      </c>
      <c r="J8" t="s">
        <v>53</v>
      </c>
      <c r="K8" t="s">
        <v>160</v>
      </c>
      <c r="N8" t="s">
        <v>700</v>
      </c>
    </row>
    <row r="9" spans="1:26" x14ac:dyDescent="0.35">
      <c r="A9" t="s">
        <v>682</v>
      </c>
      <c r="B9" s="12">
        <v>44258</v>
      </c>
      <c r="C9" t="s">
        <v>136</v>
      </c>
      <c r="D9" t="s">
        <v>37</v>
      </c>
      <c r="E9" t="s">
        <v>704</v>
      </c>
      <c r="F9" t="s">
        <v>684</v>
      </c>
      <c r="G9" t="s">
        <v>688</v>
      </c>
      <c r="H9">
        <v>10</v>
      </c>
      <c r="I9">
        <v>5</v>
      </c>
      <c r="J9" t="s">
        <v>53</v>
      </c>
      <c r="K9" t="s">
        <v>292</v>
      </c>
      <c r="N9" t="s">
        <v>705</v>
      </c>
    </row>
    <row r="10" spans="1:26" x14ac:dyDescent="0.35">
      <c r="A10" t="s">
        <v>682</v>
      </c>
      <c r="B10" s="12">
        <v>44741</v>
      </c>
      <c r="C10" t="s">
        <v>136</v>
      </c>
      <c r="D10" t="s">
        <v>37</v>
      </c>
      <c r="E10" t="s">
        <v>706</v>
      </c>
      <c r="F10" t="s">
        <v>684</v>
      </c>
      <c r="G10" t="s">
        <v>688</v>
      </c>
      <c r="H10">
        <v>15</v>
      </c>
      <c r="I10">
        <v>1</v>
      </c>
      <c r="J10" t="s">
        <v>53</v>
      </c>
      <c r="K10" t="s">
        <v>292</v>
      </c>
      <c r="N10" t="s">
        <v>419</v>
      </c>
    </row>
    <row r="11" spans="1:26" x14ac:dyDescent="0.35">
      <c r="A11" t="s">
        <v>682</v>
      </c>
      <c r="B11" s="12">
        <v>44817</v>
      </c>
      <c r="C11" t="s">
        <v>136</v>
      </c>
      <c r="D11" t="s">
        <v>37</v>
      </c>
      <c r="E11" t="s">
        <v>707</v>
      </c>
      <c r="F11" t="s">
        <v>684</v>
      </c>
      <c r="G11" t="s">
        <v>694</v>
      </c>
      <c r="H11" t="s">
        <v>708</v>
      </c>
      <c r="I11" t="s">
        <v>696</v>
      </c>
      <c r="J11" t="s">
        <v>53</v>
      </c>
      <c r="K11" t="s">
        <v>160</v>
      </c>
      <c r="N11" t="s">
        <v>709</v>
      </c>
    </row>
    <row r="12" spans="1:26" x14ac:dyDescent="0.35">
      <c r="A12" t="s">
        <v>682</v>
      </c>
      <c r="B12" s="12">
        <v>44832</v>
      </c>
      <c r="C12" t="s">
        <v>136</v>
      </c>
      <c r="D12" t="s">
        <v>37</v>
      </c>
      <c r="E12" t="s">
        <v>710</v>
      </c>
      <c r="F12" t="s">
        <v>684</v>
      </c>
      <c r="G12" t="s">
        <v>688</v>
      </c>
      <c r="H12">
        <v>10</v>
      </c>
      <c r="I12">
        <v>4</v>
      </c>
      <c r="J12" t="s">
        <v>47</v>
      </c>
      <c r="K12" t="s">
        <v>327</v>
      </c>
      <c r="N12" t="s">
        <v>419</v>
      </c>
    </row>
    <row r="13" spans="1:26" x14ac:dyDescent="0.35">
      <c r="A13" t="s">
        <v>682</v>
      </c>
      <c r="B13" s="12">
        <v>44832</v>
      </c>
      <c r="C13" t="s">
        <v>136</v>
      </c>
      <c r="D13" t="s">
        <v>37</v>
      </c>
      <c r="E13" t="s">
        <v>711</v>
      </c>
      <c r="F13" t="s">
        <v>684</v>
      </c>
      <c r="G13" t="s">
        <v>688</v>
      </c>
      <c r="H13">
        <v>30</v>
      </c>
      <c r="I13">
        <v>10</v>
      </c>
      <c r="J13" t="s">
        <v>47</v>
      </c>
      <c r="K13" t="s">
        <v>292</v>
      </c>
      <c r="N13" t="s">
        <v>696</v>
      </c>
    </row>
    <row r="14" spans="1:26" x14ac:dyDescent="0.35">
      <c r="A14" t="s">
        <v>682</v>
      </c>
      <c r="B14" s="12">
        <v>44671</v>
      </c>
      <c r="C14" t="s">
        <v>136</v>
      </c>
      <c r="D14" t="s">
        <v>37</v>
      </c>
      <c r="E14" t="s">
        <v>712</v>
      </c>
      <c r="F14" t="s">
        <v>684</v>
      </c>
      <c r="G14" t="s">
        <v>688</v>
      </c>
      <c r="H14">
        <v>5</v>
      </c>
      <c r="I14">
        <v>3</v>
      </c>
      <c r="J14" t="s">
        <v>53</v>
      </c>
      <c r="K14" t="s">
        <v>292</v>
      </c>
      <c r="N14" t="s">
        <v>713</v>
      </c>
    </row>
    <row r="15" spans="1:26" x14ac:dyDescent="0.35">
      <c r="A15" t="s">
        <v>682</v>
      </c>
      <c r="B15" s="12">
        <v>44844</v>
      </c>
      <c r="C15" t="s">
        <v>136</v>
      </c>
      <c r="D15" t="s">
        <v>37</v>
      </c>
      <c r="E15" t="s">
        <v>714</v>
      </c>
      <c r="F15" t="s">
        <v>715</v>
      </c>
      <c r="G15" t="s">
        <v>688</v>
      </c>
      <c r="H15">
        <v>8</v>
      </c>
      <c r="I15">
        <v>4</v>
      </c>
      <c r="J15" t="s">
        <v>47</v>
      </c>
      <c r="K15" t="s">
        <v>292</v>
      </c>
      <c r="N15" t="s">
        <v>98</v>
      </c>
    </row>
    <row r="16" spans="1:26" x14ac:dyDescent="0.35">
      <c r="A16" t="s">
        <v>682</v>
      </c>
      <c r="B16" s="12">
        <v>44847</v>
      </c>
      <c r="C16" t="s">
        <v>136</v>
      </c>
      <c r="D16" t="s">
        <v>37</v>
      </c>
      <c r="E16" t="s">
        <v>716</v>
      </c>
      <c r="F16" t="s">
        <v>717</v>
      </c>
      <c r="G16" t="s">
        <v>688</v>
      </c>
      <c r="H16">
        <v>15</v>
      </c>
      <c r="I16" t="s">
        <v>696</v>
      </c>
      <c r="J16" t="s">
        <v>53</v>
      </c>
      <c r="K16" t="s">
        <v>218</v>
      </c>
      <c r="N16" t="s">
        <v>419</v>
      </c>
    </row>
    <row r="17" spans="1:14" x14ac:dyDescent="0.35">
      <c r="A17" t="s">
        <v>682</v>
      </c>
      <c r="B17" s="12">
        <v>44281</v>
      </c>
      <c r="C17" t="s">
        <v>136</v>
      </c>
      <c r="D17" t="s">
        <v>472</v>
      </c>
      <c r="E17" t="s">
        <v>718</v>
      </c>
      <c r="F17" t="s">
        <v>33</v>
      </c>
      <c r="G17" t="s">
        <v>32</v>
      </c>
      <c r="H17" t="s">
        <v>719</v>
      </c>
      <c r="I17" t="s">
        <v>696</v>
      </c>
      <c r="J17" t="s">
        <v>53</v>
      </c>
      <c r="K17" t="s">
        <v>160</v>
      </c>
      <c r="N17" t="s">
        <v>720</v>
      </c>
    </row>
    <row r="18" spans="1:14" x14ac:dyDescent="0.35">
      <c r="A18" t="s">
        <v>682</v>
      </c>
      <c r="B18" s="12">
        <v>44280</v>
      </c>
      <c r="C18" t="s">
        <v>136</v>
      </c>
      <c r="D18" t="s">
        <v>28</v>
      </c>
      <c r="E18" t="s">
        <v>721</v>
      </c>
      <c r="F18" t="s">
        <v>33</v>
      </c>
      <c r="G18" t="s">
        <v>32</v>
      </c>
      <c r="H18" t="s">
        <v>32</v>
      </c>
      <c r="I18" t="s">
        <v>696</v>
      </c>
      <c r="J18" t="s">
        <v>53</v>
      </c>
      <c r="K18" t="s">
        <v>160</v>
      </c>
      <c r="N18" t="s">
        <v>722</v>
      </c>
    </row>
    <row r="19" spans="1:14" x14ac:dyDescent="0.35">
      <c r="A19" t="s">
        <v>682</v>
      </c>
      <c r="B19" s="12">
        <v>44473</v>
      </c>
      <c r="C19" t="s">
        <v>136</v>
      </c>
      <c r="D19" t="s">
        <v>114</v>
      </c>
      <c r="E19" t="s">
        <v>723</v>
      </c>
      <c r="F19" t="s">
        <v>33</v>
      </c>
      <c r="G19" t="s">
        <v>32</v>
      </c>
      <c r="H19">
        <v>30</v>
      </c>
      <c r="I19" t="s">
        <v>696</v>
      </c>
      <c r="J19" t="s">
        <v>47</v>
      </c>
      <c r="K19" t="s">
        <v>236</v>
      </c>
      <c r="N19" t="s">
        <v>696</v>
      </c>
    </row>
    <row r="20" spans="1:14" x14ac:dyDescent="0.35">
      <c r="A20" t="s">
        <v>682</v>
      </c>
      <c r="B20" s="12">
        <v>44489</v>
      </c>
      <c r="C20" t="s">
        <v>136</v>
      </c>
      <c r="D20" t="s">
        <v>37</v>
      </c>
      <c r="E20" t="s">
        <v>724</v>
      </c>
      <c r="F20" t="s">
        <v>684</v>
      </c>
      <c r="G20" t="s">
        <v>688</v>
      </c>
      <c r="H20">
        <v>7</v>
      </c>
      <c r="I20" t="s">
        <v>696</v>
      </c>
      <c r="J20" t="s">
        <v>47</v>
      </c>
      <c r="K20" t="s">
        <v>236</v>
      </c>
      <c r="N20" t="s">
        <v>419</v>
      </c>
    </row>
    <row r="21" spans="1:14" x14ac:dyDescent="0.35">
      <c r="A21" t="s">
        <v>682</v>
      </c>
      <c r="B21" s="12">
        <v>44504</v>
      </c>
      <c r="C21" t="s">
        <v>136</v>
      </c>
      <c r="D21" t="s">
        <v>37</v>
      </c>
      <c r="E21" t="s">
        <v>725</v>
      </c>
      <c r="F21" t="s">
        <v>684</v>
      </c>
      <c r="G21" t="s">
        <v>688</v>
      </c>
      <c r="H21">
        <v>5</v>
      </c>
      <c r="I21" t="s">
        <v>696</v>
      </c>
      <c r="J21" t="s">
        <v>53</v>
      </c>
      <c r="K21" t="s">
        <v>218</v>
      </c>
      <c r="N21" t="s">
        <v>419</v>
      </c>
    </row>
    <row r="22" spans="1:14" x14ac:dyDescent="0.35">
      <c r="A22" t="s">
        <v>682</v>
      </c>
      <c r="B22" s="12">
        <v>45009</v>
      </c>
      <c r="C22" t="s">
        <v>136</v>
      </c>
      <c r="D22" t="s">
        <v>37</v>
      </c>
      <c r="E22" t="s">
        <v>726</v>
      </c>
      <c r="F22" t="s">
        <v>684</v>
      </c>
      <c r="G22" t="s">
        <v>727</v>
      </c>
      <c r="H22">
        <v>100</v>
      </c>
      <c r="I22" t="s">
        <v>696</v>
      </c>
      <c r="J22" t="s">
        <v>53</v>
      </c>
      <c r="K22" t="s">
        <v>218</v>
      </c>
      <c r="N22" t="s">
        <v>728</v>
      </c>
    </row>
    <row r="23" spans="1:14" x14ac:dyDescent="0.35">
      <c r="A23" t="s">
        <v>682</v>
      </c>
      <c r="B23" s="12">
        <v>45033</v>
      </c>
      <c r="C23" t="s">
        <v>136</v>
      </c>
      <c r="D23" t="s">
        <v>37</v>
      </c>
      <c r="E23" t="s">
        <v>729</v>
      </c>
      <c r="F23" t="s">
        <v>33</v>
      </c>
      <c r="G23" t="s">
        <v>688</v>
      </c>
      <c r="H23">
        <v>5</v>
      </c>
      <c r="I23">
        <v>1</v>
      </c>
      <c r="J23" t="s">
        <v>53</v>
      </c>
      <c r="K23" t="s">
        <v>292</v>
      </c>
      <c r="N23" t="s">
        <v>419</v>
      </c>
    </row>
    <row r="24" spans="1:14" x14ac:dyDescent="0.35">
      <c r="A24" t="s">
        <v>682</v>
      </c>
      <c r="B24" s="12">
        <v>45034</v>
      </c>
      <c r="C24" t="s">
        <v>136</v>
      </c>
      <c r="D24" t="s">
        <v>37</v>
      </c>
      <c r="E24" t="s">
        <v>730</v>
      </c>
      <c r="F24" t="s">
        <v>684</v>
      </c>
      <c r="G24" t="s">
        <v>688</v>
      </c>
      <c r="H24">
        <v>10</v>
      </c>
      <c r="I24" t="s">
        <v>696</v>
      </c>
      <c r="J24" t="s">
        <v>53</v>
      </c>
      <c r="K24" t="s">
        <v>218</v>
      </c>
      <c r="N24" t="s">
        <v>419</v>
      </c>
    </row>
    <row r="25" spans="1:14" x14ac:dyDescent="0.35">
      <c r="A25" t="s">
        <v>682</v>
      </c>
      <c r="B25" s="12">
        <v>45042</v>
      </c>
      <c r="C25" t="s">
        <v>136</v>
      </c>
      <c r="D25" t="s">
        <v>37</v>
      </c>
      <c r="E25" t="s">
        <v>731</v>
      </c>
      <c r="F25" t="s">
        <v>684</v>
      </c>
      <c r="G25" t="s">
        <v>688</v>
      </c>
      <c r="H25">
        <v>3</v>
      </c>
      <c r="I25">
        <v>1</v>
      </c>
      <c r="J25" t="s">
        <v>53</v>
      </c>
      <c r="K25" t="s">
        <v>141</v>
      </c>
      <c r="N25" t="s">
        <v>419</v>
      </c>
    </row>
    <row r="26" spans="1:14" x14ac:dyDescent="0.35">
      <c r="A26" t="s">
        <v>682</v>
      </c>
      <c r="B26" s="12">
        <v>45042</v>
      </c>
      <c r="C26" t="s">
        <v>136</v>
      </c>
      <c r="D26" t="s">
        <v>37</v>
      </c>
      <c r="E26" t="s">
        <v>732</v>
      </c>
      <c r="F26" t="s">
        <v>684</v>
      </c>
      <c r="G26" t="s">
        <v>688</v>
      </c>
      <c r="H26">
        <v>5</v>
      </c>
      <c r="I26" t="s">
        <v>696</v>
      </c>
      <c r="J26" t="s">
        <v>53</v>
      </c>
      <c r="K26" t="s">
        <v>218</v>
      </c>
      <c r="N26" t="s">
        <v>696</v>
      </c>
    </row>
    <row r="27" spans="1:14" x14ac:dyDescent="0.35">
      <c r="A27" t="s">
        <v>682</v>
      </c>
      <c r="B27" s="12">
        <v>45056</v>
      </c>
      <c r="C27" t="s">
        <v>136</v>
      </c>
      <c r="D27" t="s">
        <v>160</v>
      </c>
      <c r="E27" t="s">
        <v>733</v>
      </c>
      <c r="F27" t="s">
        <v>33</v>
      </c>
      <c r="G27" t="s">
        <v>466</v>
      </c>
      <c r="H27">
        <v>30</v>
      </c>
      <c r="I27" t="s">
        <v>696</v>
      </c>
      <c r="J27" t="s">
        <v>53</v>
      </c>
      <c r="K27" t="s">
        <v>218</v>
      </c>
      <c r="N27" t="s">
        <v>734</v>
      </c>
    </row>
    <row r="28" spans="1:14" x14ac:dyDescent="0.35">
      <c r="A28" t="s">
        <v>682</v>
      </c>
      <c r="B28" s="12" t="s">
        <v>735</v>
      </c>
      <c r="C28" t="s">
        <v>136</v>
      </c>
      <c r="D28" t="s">
        <v>37</v>
      </c>
      <c r="E28" t="s">
        <v>736</v>
      </c>
      <c r="F28" t="s">
        <v>684</v>
      </c>
      <c r="G28" t="s">
        <v>694</v>
      </c>
      <c r="H28">
        <v>6000</v>
      </c>
      <c r="I28" t="s">
        <v>696</v>
      </c>
      <c r="J28" t="s">
        <v>47</v>
      </c>
      <c r="K28" t="s">
        <v>141</v>
      </c>
      <c r="N28" t="s">
        <v>737</v>
      </c>
    </row>
    <row r="29" spans="1:14" x14ac:dyDescent="0.35">
      <c r="A29" t="s">
        <v>682</v>
      </c>
      <c r="B29" s="12" t="s">
        <v>738</v>
      </c>
      <c r="C29" t="s">
        <v>136</v>
      </c>
      <c r="D29" t="s">
        <v>37</v>
      </c>
      <c r="E29" t="s">
        <v>739</v>
      </c>
      <c r="F29" t="s">
        <v>740</v>
      </c>
      <c r="G29" t="s">
        <v>696</v>
      </c>
      <c r="H29">
        <v>400</v>
      </c>
      <c r="I29" t="s">
        <v>696</v>
      </c>
      <c r="J29" t="s">
        <v>47</v>
      </c>
      <c r="K29" t="s">
        <v>236</v>
      </c>
      <c r="N29" t="s">
        <v>689</v>
      </c>
    </row>
    <row r="30" spans="1:14" x14ac:dyDescent="0.35">
      <c r="A30" t="s">
        <v>682</v>
      </c>
      <c r="B30" s="12">
        <v>45203</v>
      </c>
      <c r="C30" t="s">
        <v>136</v>
      </c>
      <c r="D30" t="s">
        <v>160</v>
      </c>
      <c r="E30" t="s">
        <v>741</v>
      </c>
      <c r="F30" t="s">
        <v>33</v>
      </c>
      <c r="G30" t="s">
        <v>688</v>
      </c>
      <c r="H30">
        <v>1</v>
      </c>
      <c r="I30" t="s">
        <v>696</v>
      </c>
      <c r="J30" t="s">
        <v>53</v>
      </c>
      <c r="K30" t="s">
        <v>327</v>
      </c>
      <c r="N30" t="s">
        <v>696</v>
      </c>
    </row>
    <row r="31" spans="1:14" x14ac:dyDescent="0.35">
      <c r="A31" t="s">
        <v>682</v>
      </c>
      <c r="B31" s="12">
        <v>45216</v>
      </c>
      <c r="C31" t="s">
        <v>136</v>
      </c>
      <c r="D31" t="s">
        <v>37</v>
      </c>
      <c r="E31" t="s">
        <v>742</v>
      </c>
      <c r="F31" t="s">
        <v>684</v>
      </c>
      <c r="G31" t="s">
        <v>688</v>
      </c>
      <c r="H31">
        <v>20</v>
      </c>
      <c r="I31" t="s">
        <v>696</v>
      </c>
      <c r="J31" t="s">
        <v>47</v>
      </c>
      <c r="K31" t="s">
        <v>327</v>
      </c>
      <c r="N31" t="s">
        <v>743</v>
      </c>
    </row>
    <row r="32" spans="1:14" x14ac:dyDescent="0.35">
      <c r="A32" t="s">
        <v>682</v>
      </c>
      <c r="B32" s="12">
        <v>45217</v>
      </c>
      <c r="C32" t="s">
        <v>136</v>
      </c>
      <c r="D32" t="s">
        <v>37</v>
      </c>
      <c r="E32" t="s">
        <v>744</v>
      </c>
      <c r="F32" t="s">
        <v>684</v>
      </c>
      <c r="G32" t="s">
        <v>688</v>
      </c>
      <c r="H32">
        <v>10</v>
      </c>
      <c r="I32" t="s">
        <v>696</v>
      </c>
      <c r="J32" t="s">
        <v>53</v>
      </c>
      <c r="K32" t="s">
        <v>218</v>
      </c>
      <c r="N32" t="s">
        <v>745</v>
      </c>
    </row>
    <row r="33" spans="1:14" x14ac:dyDescent="0.35">
      <c r="A33" t="s">
        <v>682</v>
      </c>
      <c r="B33" s="12">
        <v>45223</v>
      </c>
      <c r="C33" t="s">
        <v>136</v>
      </c>
      <c r="D33" t="s">
        <v>37</v>
      </c>
      <c r="E33" t="s">
        <v>746</v>
      </c>
      <c r="F33" t="s">
        <v>33</v>
      </c>
      <c r="G33" t="s">
        <v>688</v>
      </c>
      <c r="H33">
        <v>10</v>
      </c>
      <c r="I33" t="s">
        <v>696</v>
      </c>
      <c r="J33" t="s">
        <v>53</v>
      </c>
      <c r="K33" t="s">
        <v>271</v>
      </c>
      <c r="N33" t="s">
        <v>747</v>
      </c>
    </row>
    <row r="34" spans="1:14" x14ac:dyDescent="0.35">
      <c r="A34" t="s">
        <v>682</v>
      </c>
      <c r="B34" s="12">
        <v>45222</v>
      </c>
      <c r="C34" t="s">
        <v>136</v>
      </c>
      <c r="D34" t="s">
        <v>37</v>
      </c>
      <c r="E34" t="s">
        <v>748</v>
      </c>
      <c r="F34" t="s">
        <v>749</v>
      </c>
      <c r="G34" t="s">
        <v>32</v>
      </c>
      <c r="H34">
        <v>10</v>
      </c>
      <c r="I34" t="s">
        <v>696</v>
      </c>
      <c r="J34" t="s">
        <v>53</v>
      </c>
      <c r="K34" t="s">
        <v>160</v>
      </c>
      <c r="N34" t="s">
        <v>696</v>
      </c>
    </row>
    <row r="35" spans="1:14" x14ac:dyDescent="0.35">
      <c r="A35" t="s">
        <v>682</v>
      </c>
      <c r="B35" s="12">
        <v>45211</v>
      </c>
      <c r="C35" t="s">
        <v>136</v>
      </c>
      <c r="D35" t="s">
        <v>160</v>
      </c>
      <c r="E35" t="s">
        <v>750</v>
      </c>
      <c r="F35" t="s">
        <v>33</v>
      </c>
      <c r="G35" t="s">
        <v>688</v>
      </c>
      <c r="H35">
        <v>10</v>
      </c>
      <c r="I35" t="s">
        <v>696</v>
      </c>
      <c r="J35" t="s">
        <v>47</v>
      </c>
      <c r="K35" t="s">
        <v>271</v>
      </c>
      <c r="N35" t="s">
        <v>696</v>
      </c>
    </row>
    <row r="36" spans="1:14" x14ac:dyDescent="0.35">
      <c r="A36" t="s">
        <v>682</v>
      </c>
      <c r="B36" s="12">
        <v>45202</v>
      </c>
      <c r="C36" t="s">
        <v>136</v>
      </c>
      <c r="D36" t="s">
        <v>160</v>
      </c>
      <c r="E36" t="s">
        <v>751</v>
      </c>
      <c r="F36" t="s">
        <v>684</v>
      </c>
      <c r="G36" t="s">
        <v>32</v>
      </c>
      <c r="H36">
        <v>5</v>
      </c>
      <c r="I36" t="s">
        <v>696</v>
      </c>
      <c r="J36" t="s">
        <v>47</v>
      </c>
      <c r="K36" t="s">
        <v>236</v>
      </c>
      <c r="N36" t="s">
        <v>696</v>
      </c>
    </row>
    <row r="37" spans="1:14" x14ac:dyDescent="0.35"/>
    <row r="38" spans="1:14" x14ac:dyDescent="0.35"/>
    <row r="39" spans="1:14" x14ac:dyDescent="0.35"/>
    <row r="40" spans="1:14" x14ac:dyDescent="0.35"/>
    <row r="41" spans="1:14" x14ac:dyDescent="0.35"/>
    <row r="42" spans="1:14" x14ac:dyDescent="0.35"/>
    <row r="43" spans="1:14" x14ac:dyDescent="0.35"/>
    <row r="44" spans="1:14" x14ac:dyDescent="0.35">
      <c r="B44" s="12" t="s">
        <v>132</v>
      </c>
      <c r="C44">
        <v>0</v>
      </c>
      <c r="D44">
        <v>0</v>
      </c>
      <c r="E44">
        <v>0</v>
      </c>
      <c r="F44">
        <v>0</v>
      </c>
      <c r="G44">
        <v>0</v>
      </c>
      <c r="H44">
        <v>6804</v>
      </c>
      <c r="I44">
        <v>41</v>
      </c>
      <c r="J44">
        <v>0</v>
      </c>
      <c r="K44">
        <v>0</v>
      </c>
      <c r="L44">
        <v>0</v>
      </c>
      <c r="M44">
        <v>0</v>
      </c>
      <c r="N44">
        <v>0</v>
      </c>
    </row>
    <row r="45" spans="1:14" x14ac:dyDescent="0.35"/>
    <row r="46" spans="1:14" x14ac:dyDescent="0.35"/>
    <row r="47" spans="1:14" x14ac:dyDescent="0.35"/>
    <row r="48" spans="1: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C86E-F612-4D05-8155-7160CC4689A2}">
  <dimension ref="A1:Z1000"/>
  <sheetViews>
    <sheetView topLeftCell="E28" workbookViewId="0">
      <selection activeCell="A2" sqref="A2:XFD38"/>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16.55468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29.5546875" bestFit="1" customWidth="1"/>
    <col min="14" max="14" width="33.2187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682</v>
      </c>
      <c r="B2" s="12">
        <v>45223</v>
      </c>
      <c r="C2">
        <v>2</v>
      </c>
      <c r="D2" t="s">
        <v>37</v>
      </c>
      <c r="E2" t="s">
        <v>1307</v>
      </c>
      <c r="F2" t="s">
        <v>1308</v>
      </c>
      <c r="G2" t="s">
        <v>419</v>
      </c>
      <c r="H2">
        <v>15</v>
      </c>
      <c r="I2">
        <v>1</v>
      </c>
      <c r="J2" t="s">
        <v>82</v>
      </c>
      <c r="K2" t="s">
        <v>218</v>
      </c>
      <c r="L2" t="s">
        <v>696</v>
      </c>
      <c r="M2" t="s">
        <v>696</v>
      </c>
      <c r="N2" t="s">
        <v>1309</v>
      </c>
    </row>
    <row r="3" spans="1:26" x14ac:dyDescent="0.35">
      <c r="A3" t="s">
        <v>682</v>
      </c>
      <c r="B3" s="12">
        <v>45232</v>
      </c>
      <c r="C3">
        <v>4</v>
      </c>
      <c r="D3" t="s">
        <v>37</v>
      </c>
      <c r="E3" t="s">
        <v>1310</v>
      </c>
      <c r="F3" t="s">
        <v>33</v>
      </c>
      <c r="G3" t="s">
        <v>1311</v>
      </c>
      <c r="H3">
        <v>10</v>
      </c>
      <c r="I3">
        <v>5</v>
      </c>
      <c r="J3" t="s">
        <v>47</v>
      </c>
      <c r="K3" t="s">
        <v>218</v>
      </c>
      <c r="L3" t="s">
        <v>696</v>
      </c>
      <c r="M3" t="s">
        <v>696</v>
      </c>
      <c r="N3" t="s">
        <v>1312</v>
      </c>
    </row>
    <row r="4" spans="1:26" x14ac:dyDescent="0.35">
      <c r="A4" t="s">
        <v>682</v>
      </c>
      <c r="B4" s="12">
        <v>45238</v>
      </c>
      <c r="C4">
        <v>6</v>
      </c>
      <c r="D4" t="s">
        <v>37</v>
      </c>
      <c r="E4" t="s">
        <v>1313</v>
      </c>
      <c r="F4" t="s">
        <v>1314</v>
      </c>
      <c r="G4" t="s">
        <v>419</v>
      </c>
      <c r="H4">
        <v>20</v>
      </c>
      <c r="I4">
        <v>2</v>
      </c>
      <c r="J4" t="s">
        <v>53</v>
      </c>
      <c r="K4" t="s">
        <v>292</v>
      </c>
      <c r="L4" t="s">
        <v>696</v>
      </c>
      <c r="M4" t="s">
        <v>696</v>
      </c>
      <c r="N4" t="s">
        <v>1315</v>
      </c>
    </row>
    <row r="5" spans="1:26" x14ac:dyDescent="0.35">
      <c r="A5" t="s">
        <v>682</v>
      </c>
      <c r="B5" s="12">
        <v>45239</v>
      </c>
      <c r="C5">
        <v>2</v>
      </c>
      <c r="D5" t="s">
        <v>37</v>
      </c>
      <c r="E5" t="s">
        <v>1316</v>
      </c>
      <c r="F5" t="s">
        <v>1308</v>
      </c>
      <c r="G5" t="s">
        <v>419</v>
      </c>
      <c r="H5">
        <v>7</v>
      </c>
      <c r="I5">
        <v>1</v>
      </c>
      <c r="J5" t="s">
        <v>82</v>
      </c>
      <c r="K5" t="s">
        <v>327</v>
      </c>
      <c r="L5" t="s">
        <v>696</v>
      </c>
      <c r="M5" t="s">
        <v>696</v>
      </c>
      <c r="N5" t="s">
        <v>1312</v>
      </c>
    </row>
    <row r="6" spans="1:26" x14ac:dyDescent="0.35">
      <c r="A6" t="s">
        <v>682</v>
      </c>
      <c r="B6" s="12">
        <v>45244</v>
      </c>
      <c r="C6">
        <v>8</v>
      </c>
      <c r="D6" t="s">
        <v>160</v>
      </c>
      <c r="E6" t="s">
        <v>1317</v>
      </c>
      <c r="F6" t="s">
        <v>1308</v>
      </c>
      <c r="G6" t="s">
        <v>696</v>
      </c>
      <c r="H6">
        <v>150</v>
      </c>
      <c r="I6">
        <v>15</v>
      </c>
      <c r="J6" t="s">
        <v>53</v>
      </c>
      <c r="K6" t="s">
        <v>160</v>
      </c>
      <c r="L6" t="s">
        <v>696</v>
      </c>
      <c r="M6" t="s">
        <v>696</v>
      </c>
      <c r="N6" t="s">
        <v>696</v>
      </c>
    </row>
    <row r="7" spans="1:26" x14ac:dyDescent="0.35">
      <c r="A7" t="s">
        <v>682</v>
      </c>
      <c r="B7" s="12">
        <v>45245</v>
      </c>
      <c r="C7">
        <v>1</v>
      </c>
      <c r="D7" t="s">
        <v>37</v>
      </c>
      <c r="E7" t="s">
        <v>1318</v>
      </c>
      <c r="F7" t="s">
        <v>33</v>
      </c>
      <c r="G7" t="s">
        <v>696</v>
      </c>
      <c r="H7">
        <v>5</v>
      </c>
      <c r="I7">
        <v>1</v>
      </c>
      <c r="J7" t="s">
        <v>53</v>
      </c>
      <c r="K7" t="s">
        <v>327</v>
      </c>
      <c r="L7" t="s">
        <v>696</v>
      </c>
      <c r="M7" t="s">
        <v>696</v>
      </c>
      <c r="N7" t="s">
        <v>696</v>
      </c>
    </row>
    <row r="8" spans="1:26" x14ac:dyDescent="0.35">
      <c r="A8" t="s">
        <v>682</v>
      </c>
      <c r="B8" s="12">
        <v>45257</v>
      </c>
      <c r="C8">
        <v>4</v>
      </c>
      <c r="D8" t="s">
        <v>37</v>
      </c>
      <c r="E8" t="s">
        <v>1319</v>
      </c>
      <c r="F8" t="s">
        <v>1320</v>
      </c>
      <c r="G8" t="s">
        <v>1321</v>
      </c>
      <c r="H8">
        <v>30</v>
      </c>
      <c r="I8">
        <v>1</v>
      </c>
      <c r="J8" t="s">
        <v>40</v>
      </c>
      <c r="K8" t="s">
        <v>327</v>
      </c>
      <c r="L8" t="s">
        <v>696</v>
      </c>
      <c r="M8" t="s">
        <v>696</v>
      </c>
      <c r="N8" t="s">
        <v>98</v>
      </c>
    </row>
    <row r="9" spans="1:26" x14ac:dyDescent="0.35">
      <c r="A9" t="s">
        <v>682</v>
      </c>
      <c r="B9" s="12">
        <v>45266</v>
      </c>
      <c r="C9">
        <v>2</v>
      </c>
      <c r="D9" t="s">
        <v>37</v>
      </c>
      <c r="E9" t="s">
        <v>1322</v>
      </c>
      <c r="F9" t="s">
        <v>1308</v>
      </c>
      <c r="G9" t="s">
        <v>696</v>
      </c>
      <c r="H9">
        <v>5</v>
      </c>
      <c r="I9">
        <v>1</v>
      </c>
      <c r="J9" t="s">
        <v>82</v>
      </c>
      <c r="K9" t="s">
        <v>292</v>
      </c>
      <c r="L9" t="s">
        <v>696</v>
      </c>
      <c r="M9" t="s">
        <v>696</v>
      </c>
      <c r="N9" t="s">
        <v>419</v>
      </c>
    </row>
    <row r="10" spans="1:26" x14ac:dyDescent="0.35">
      <c r="A10" t="s">
        <v>682</v>
      </c>
      <c r="B10" s="12">
        <v>45267</v>
      </c>
      <c r="C10">
        <v>4</v>
      </c>
      <c r="D10" t="s">
        <v>251</v>
      </c>
      <c r="E10" t="s">
        <v>1323</v>
      </c>
      <c r="F10" t="s">
        <v>1308</v>
      </c>
      <c r="G10" t="s">
        <v>696</v>
      </c>
      <c r="H10">
        <v>10</v>
      </c>
      <c r="I10">
        <v>1</v>
      </c>
      <c r="J10" t="s">
        <v>40</v>
      </c>
      <c r="K10" t="s">
        <v>218</v>
      </c>
      <c r="L10" t="s">
        <v>696</v>
      </c>
      <c r="M10" t="s">
        <v>696</v>
      </c>
      <c r="N10" t="s">
        <v>696</v>
      </c>
    </row>
    <row r="11" spans="1:26" x14ac:dyDescent="0.35">
      <c r="A11" t="s">
        <v>682</v>
      </c>
      <c r="B11" s="12">
        <v>45275</v>
      </c>
      <c r="C11">
        <v>2</v>
      </c>
      <c r="D11" t="s">
        <v>37</v>
      </c>
      <c r="E11" t="s">
        <v>1324</v>
      </c>
      <c r="F11" t="s">
        <v>33</v>
      </c>
      <c r="G11" t="s">
        <v>696</v>
      </c>
      <c r="H11">
        <v>30</v>
      </c>
      <c r="I11">
        <v>7</v>
      </c>
      <c r="J11" t="s">
        <v>47</v>
      </c>
      <c r="K11" t="s">
        <v>271</v>
      </c>
      <c r="L11" t="s">
        <v>696</v>
      </c>
      <c r="M11" t="s">
        <v>696</v>
      </c>
      <c r="N11" t="s">
        <v>419</v>
      </c>
    </row>
    <row r="12" spans="1:26" x14ac:dyDescent="0.35">
      <c r="A12" t="s">
        <v>682</v>
      </c>
      <c r="B12" s="12">
        <v>45307</v>
      </c>
      <c r="C12">
        <v>2</v>
      </c>
      <c r="D12" t="s">
        <v>37</v>
      </c>
      <c r="E12" t="s">
        <v>1325</v>
      </c>
      <c r="F12" t="s">
        <v>1308</v>
      </c>
      <c r="G12" t="s">
        <v>696</v>
      </c>
      <c r="H12">
        <v>15</v>
      </c>
      <c r="I12">
        <v>5</v>
      </c>
      <c r="J12" t="s">
        <v>40</v>
      </c>
      <c r="K12" t="s">
        <v>218</v>
      </c>
      <c r="L12" t="s">
        <v>696</v>
      </c>
      <c r="M12" t="s">
        <v>696</v>
      </c>
      <c r="N12" t="s">
        <v>1312</v>
      </c>
    </row>
    <row r="13" spans="1:26" x14ac:dyDescent="0.35">
      <c r="A13" t="s">
        <v>682</v>
      </c>
      <c r="B13" s="12">
        <v>45308</v>
      </c>
      <c r="C13" t="s">
        <v>136</v>
      </c>
      <c r="D13" t="s">
        <v>114</v>
      </c>
      <c r="E13" t="s">
        <v>1326</v>
      </c>
      <c r="F13" t="s">
        <v>1308</v>
      </c>
      <c r="G13" t="s">
        <v>696</v>
      </c>
      <c r="H13">
        <v>350</v>
      </c>
      <c r="I13">
        <v>1</v>
      </c>
      <c r="J13" t="s">
        <v>40</v>
      </c>
      <c r="K13" t="s">
        <v>218</v>
      </c>
      <c r="L13" t="s">
        <v>696</v>
      </c>
      <c r="M13" t="s">
        <v>696</v>
      </c>
      <c r="N13" t="s">
        <v>1327</v>
      </c>
    </row>
    <row r="14" spans="1:26" x14ac:dyDescent="0.35">
      <c r="A14" t="s">
        <v>682</v>
      </c>
      <c r="B14" s="12">
        <v>45315</v>
      </c>
      <c r="C14">
        <v>3</v>
      </c>
      <c r="D14" t="s">
        <v>37</v>
      </c>
      <c r="E14" t="s">
        <v>1328</v>
      </c>
      <c r="F14" t="s">
        <v>1329</v>
      </c>
      <c r="G14" t="s">
        <v>696</v>
      </c>
      <c r="H14">
        <v>30</v>
      </c>
      <c r="I14">
        <v>10</v>
      </c>
      <c r="J14" t="s">
        <v>53</v>
      </c>
      <c r="K14" t="s">
        <v>218</v>
      </c>
      <c r="L14" t="s">
        <v>696</v>
      </c>
      <c r="M14" t="s">
        <v>696</v>
      </c>
      <c r="N14" t="s">
        <v>745</v>
      </c>
    </row>
    <row r="15" spans="1:26" x14ac:dyDescent="0.35">
      <c r="A15" t="s">
        <v>682</v>
      </c>
      <c r="B15" s="12">
        <v>45323</v>
      </c>
      <c r="C15">
        <v>6</v>
      </c>
      <c r="D15" t="s">
        <v>209</v>
      </c>
      <c r="E15" t="s">
        <v>1330</v>
      </c>
      <c r="F15" t="s">
        <v>1308</v>
      </c>
      <c r="G15" t="s">
        <v>696</v>
      </c>
      <c r="H15">
        <v>25</v>
      </c>
      <c r="I15">
        <v>20</v>
      </c>
      <c r="J15" t="s">
        <v>53</v>
      </c>
      <c r="K15" t="s">
        <v>160</v>
      </c>
      <c r="L15" t="s">
        <v>696</v>
      </c>
      <c r="M15" t="s">
        <v>696</v>
      </c>
      <c r="N15" t="s">
        <v>1331</v>
      </c>
    </row>
    <row r="16" spans="1:26" x14ac:dyDescent="0.35">
      <c r="A16" t="s">
        <v>682</v>
      </c>
      <c r="B16" s="12">
        <v>45330</v>
      </c>
      <c r="C16">
        <v>8</v>
      </c>
      <c r="D16" t="s">
        <v>37</v>
      </c>
      <c r="E16" t="s">
        <v>1332</v>
      </c>
      <c r="F16" t="s">
        <v>1333</v>
      </c>
      <c r="G16" t="s">
        <v>1321</v>
      </c>
      <c r="H16">
        <v>20</v>
      </c>
      <c r="I16">
        <v>1</v>
      </c>
      <c r="J16" t="s">
        <v>53</v>
      </c>
      <c r="K16" t="s">
        <v>292</v>
      </c>
      <c r="L16" t="s">
        <v>696</v>
      </c>
      <c r="M16" t="s">
        <v>696</v>
      </c>
      <c r="N16" t="s">
        <v>98</v>
      </c>
    </row>
    <row r="17" spans="1:14" x14ac:dyDescent="0.35">
      <c r="A17" t="s">
        <v>682</v>
      </c>
      <c r="B17" s="12" t="s">
        <v>1334</v>
      </c>
      <c r="C17" t="s">
        <v>136</v>
      </c>
      <c r="D17" t="s">
        <v>37</v>
      </c>
      <c r="E17" t="s">
        <v>1335</v>
      </c>
      <c r="F17" t="s">
        <v>1308</v>
      </c>
      <c r="G17" t="s">
        <v>1336</v>
      </c>
      <c r="H17">
        <v>150</v>
      </c>
      <c r="I17">
        <v>40</v>
      </c>
      <c r="J17" t="s">
        <v>73</v>
      </c>
      <c r="K17" t="s">
        <v>160</v>
      </c>
      <c r="L17" t="s">
        <v>696</v>
      </c>
      <c r="M17" t="s">
        <v>696</v>
      </c>
      <c r="N17" t="s">
        <v>1337</v>
      </c>
    </row>
    <row r="18" spans="1:14" x14ac:dyDescent="0.35">
      <c r="A18" t="s">
        <v>682</v>
      </c>
      <c r="B18" s="12" t="s">
        <v>1338</v>
      </c>
      <c r="C18" t="s">
        <v>136</v>
      </c>
      <c r="D18" t="s">
        <v>37</v>
      </c>
      <c r="E18" t="s">
        <v>1339</v>
      </c>
      <c r="F18" t="s">
        <v>1340</v>
      </c>
      <c r="G18" t="s">
        <v>696</v>
      </c>
      <c r="H18">
        <v>50</v>
      </c>
      <c r="I18">
        <v>20</v>
      </c>
      <c r="J18" t="s">
        <v>73</v>
      </c>
      <c r="K18" t="s">
        <v>271</v>
      </c>
      <c r="L18" t="s">
        <v>696</v>
      </c>
      <c r="M18" t="s">
        <v>696</v>
      </c>
      <c r="N18" t="s">
        <v>98</v>
      </c>
    </row>
    <row r="19" spans="1:14" x14ac:dyDescent="0.35">
      <c r="A19" t="s">
        <v>682</v>
      </c>
      <c r="B19" s="12" t="s">
        <v>1341</v>
      </c>
      <c r="C19">
        <v>2</v>
      </c>
      <c r="D19" t="s">
        <v>37</v>
      </c>
      <c r="E19" t="s">
        <v>1342</v>
      </c>
      <c r="F19" t="s">
        <v>1343</v>
      </c>
      <c r="G19" t="s">
        <v>696</v>
      </c>
      <c r="H19">
        <v>15</v>
      </c>
      <c r="I19">
        <v>4</v>
      </c>
      <c r="J19" t="s">
        <v>73</v>
      </c>
      <c r="K19" t="s">
        <v>271</v>
      </c>
      <c r="L19" t="s">
        <v>696</v>
      </c>
      <c r="M19" t="s">
        <v>696</v>
      </c>
      <c r="N19" t="s">
        <v>98</v>
      </c>
    </row>
    <row r="20" spans="1:14" x14ac:dyDescent="0.35">
      <c r="A20" t="s">
        <v>682</v>
      </c>
      <c r="B20" s="12">
        <v>45386</v>
      </c>
      <c r="C20">
        <v>4</v>
      </c>
      <c r="D20" t="s">
        <v>37</v>
      </c>
      <c r="E20" t="s">
        <v>1344</v>
      </c>
      <c r="F20" t="s">
        <v>1308</v>
      </c>
      <c r="G20" t="s">
        <v>696</v>
      </c>
      <c r="H20">
        <v>40</v>
      </c>
      <c r="I20">
        <v>15</v>
      </c>
      <c r="J20" t="s">
        <v>53</v>
      </c>
      <c r="K20" t="s">
        <v>160</v>
      </c>
      <c r="L20" t="s">
        <v>696</v>
      </c>
      <c r="M20" t="s">
        <v>696</v>
      </c>
      <c r="N20" t="s">
        <v>745</v>
      </c>
    </row>
    <row r="21" spans="1:14" x14ac:dyDescent="0.35">
      <c r="A21" t="s">
        <v>682</v>
      </c>
      <c r="B21" s="12">
        <v>45393</v>
      </c>
      <c r="C21">
        <v>4</v>
      </c>
      <c r="D21" t="s">
        <v>37</v>
      </c>
      <c r="E21" t="s">
        <v>1345</v>
      </c>
      <c r="F21" t="s">
        <v>1308</v>
      </c>
      <c r="G21" t="s">
        <v>696</v>
      </c>
      <c r="H21">
        <v>40</v>
      </c>
      <c r="I21">
        <v>20</v>
      </c>
      <c r="J21" t="s">
        <v>53</v>
      </c>
      <c r="K21" t="s">
        <v>218</v>
      </c>
      <c r="L21" t="s">
        <v>696</v>
      </c>
      <c r="M21" t="s">
        <v>696</v>
      </c>
      <c r="N21" t="s">
        <v>1331</v>
      </c>
    </row>
    <row r="22" spans="1:14" x14ac:dyDescent="0.35">
      <c r="A22" t="s">
        <v>682</v>
      </c>
      <c r="B22" s="12">
        <v>45393</v>
      </c>
      <c r="C22">
        <v>4</v>
      </c>
      <c r="D22" t="s">
        <v>37</v>
      </c>
      <c r="E22" t="s">
        <v>1346</v>
      </c>
      <c r="F22" t="s">
        <v>1308</v>
      </c>
      <c r="G22" t="s">
        <v>1321</v>
      </c>
      <c r="H22">
        <v>10</v>
      </c>
      <c r="I22">
        <v>5</v>
      </c>
      <c r="J22" t="s">
        <v>82</v>
      </c>
      <c r="K22" t="s">
        <v>528</v>
      </c>
      <c r="L22" t="s">
        <v>696</v>
      </c>
      <c r="M22" t="s">
        <v>696</v>
      </c>
      <c r="N22" t="s">
        <v>696</v>
      </c>
    </row>
    <row r="23" spans="1:14" x14ac:dyDescent="0.35">
      <c r="A23" t="s">
        <v>682</v>
      </c>
      <c r="B23" s="12">
        <v>45407</v>
      </c>
      <c r="C23">
        <v>4</v>
      </c>
      <c r="D23" t="s">
        <v>160</v>
      </c>
      <c r="E23" t="s">
        <v>1347</v>
      </c>
      <c r="F23" t="s">
        <v>1308</v>
      </c>
      <c r="G23" t="s">
        <v>696</v>
      </c>
      <c r="H23">
        <v>30</v>
      </c>
      <c r="I23">
        <v>15</v>
      </c>
      <c r="J23" t="s">
        <v>47</v>
      </c>
      <c r="K23" t="s">
        <v>236</v>
      </c>
      <c r="L23" t="s">
        <v>696</v>
      </c>
      <c r="M23" t="s">
        <v>696</v>
      </c>
      <c r="N23" t="s">
        <v>696</v>
      </c>
    </row>
    <row r="24" spans="1:14" x14ac:dyDescent="0.35">
      <c r="A24" t="s">
        <v>682</v>
      </c>
      <c r="B24" s="12">
        <v>45408</v>
      </c>
      <c r="C24">
        <v>4</v>
      </c>
      <c r="D24" t="s">
        <v>37</v>
      </c>
      <c r="E24" t="s">
        <v>1348</v>
      </c>
      <c r="F24" t="s">
        <v>1349</v>
      </c>
      <c r="G24" t="s">
        <v>696</v>
      </c>
      <c r="H24">
        <v>50</v>
      </c>
      <c r="I24">
        <v>40</v>
      </c>
      <c r="J24" t="s">
        <v>53</v>
      </c>
      <c r="K24" t="s">
        <v>218</v>
      </c>
      <c r="L24" t="s">
        <v>696</v>
      </c>
      <c r="M24" t="s">
        <v>696</v>
      </c>
      <c r="N24" t="s">
        <v>419</v>
      </c>
    </row>
    <row r="25" spans="1:14" x14ac:dyDescent="0.35">
      <c r="A25" t="s">
        <v>682</v>
      </c>
      <c r="B25" s="12" t="s">
        <v>1350</v>
      </c>
      <c r="C25">
        <v>2</v>
      </c>
      <c r="D25" t="s">
        <v>37</v>
      </c>
      <c r="E25" t="s">
        <v>1351</v>
      </c>
      <c r="F25" t="s">
        <v>1352</v>
      </c>
      <c r="G25" t="s">
        <v>696</v>
      </c>
      <c r="H25">
        <v>10</v>
      </c>
      <c r="I25">
        <v>4</v>
      </c>
      <c r="J25" t="s">
        <v>47</v>
      </c>
      <c r="K25" t="s">
        <v>271</v>
      </c>
      <c r="L25" t="s">
        <v>696</v>
      </c>
      <c r="M25" t="s">
        <v>696</v>
      </c>
      <c r="N25" t="s">
        <v>98</v>
      </c>
    </row>
    <row r="26" spans="1:14" x14ac:dyDescent="0.35">
      <c r="A26" t="s">
        <v>682</v>
      </c>
      <c r="B26" s="12">
        <v>45435</v>
      </c>
      <c r="C26">
        <v>2</v>
      </c>
      <c r="D26" t="s">
        <v>160</v>
      </c>
      <c r="E26" t="s">
        <v>1353</v>
      </c>
      <c r="F26" t="s">
        <v>1308</v>
      </c>
      <c r="G26" t="s">
        <v>1321</v>
      </c>
      <c r="H26">
        <v>6</v>
      </c>
      <c r="I26">
        <v>1</v>
      </c>
      <c r="J26" t="s">
        <v>82</v>
      </c>
      <c r="K26" t="s">
        <v>292</v>
      </c>
      <c r="L26" t="s">
        <v>696</v>
      </c>
      <c r="M26" t="s">
        <v>696</v>
      </c>
      <c r="N26" t="s">
        <v>696</v>
      </c>
    </row>
    <row r="27" spans="1:14" x14ac:dyDescent="0.35">
      <c r="A27" t="s">
        <v>682</v>
      </c>
      <c r="B27" s="12">
        <v>45440</v>
      </c>
      <c r="C27">
        <v>2</v>
      </c>
      <c r="D27" t="s">
        <v>160</v>
      </c>
      <c r="E27" t="s">
        <v>1354</v>
      </c>
      <c r="F27" t="s">
        <v>33</v>
      </c>
      <c r="G27" t="s">
        <v>696</v>
      </c>
      <c r="H27">
        <v>10</v>
      </c>
      <c r="I27">
        <v>5</v>
      </c>
      <c r="J27" t="s">
        <v>47</v>
      </c>
      <c r="K27" t="s">
        <v>271</v>
      </c>
      <c r="L27" t="s">
        <v>696</v>
      </c>
      <c r="M27" t="s">
        <v>696</v>
      </c>
      <c r="N27" t="s">
        <v>696</v>
      </c>
    </row>
    <row r="28" spans="1:14" x14ac:dyDescent="0.35">
      <c r="A28" t="s">
        <v>682</v>
      </c>
      <c r="B28" s="12" t="s">
        <v>1355</v>
      </c>
      <c r="C28">
        <v>2</v>
      </c>
      <c r="D28" t="s">
        <v>160</v>
      </c>
      <c r="E28" t="s">
        <v>1356</v>
      </c>
      <c r="F28" t="s">
        <v>1308</v>
      </c>
      <c r="G28" t="s">
        <v>696</v>
      </c>
      <c r="H28">
        <v>20</v>
      </c>
      <c r="I28">
        <v>5</v>
      </c>
      <c r="J28" t="s">
        <v>47</v>
      </c>
      <c r="K28" t="s">
        <v>160</v>
      </c>
      <c r="L28" t="s">
        <v>696</v>
      </c>
      <c r="M28" t="s">
        <v>696</v>
      </c>
      <c r="N28" t="s">
        <v>696</v>
      </c>
    </row>
    <row r="29" spans="1:14" x14ac:dyDescent="0.35">
      <c r="A29" t="s">
        <v>682</v>
      </c>
      <c r="B29" s="12">
        <v>45455</v>
      </c>
      <c r="C29">
        <v>3</v>
      </c>
      <c r="D29" t="s">
        <v>160</v>
      </c>
      <c r="E29" t="s">
        <v>1357</v>
      </c>
      <c r="F29" t="s">
        <v>33</v>
      </c>
      <c r="G29" t="s">
        <v>696</v>
      </c>
      <c r="H29">
        <v>15</v>
      </c>
      <c r="I29">
        <v>4</v>
      </c>
      <c r="J29" t="s">
        <v>73</v>
      </c>
      <c r="K29" t="s">
        <v>327</v>
      </c>
      <c r="L29" t="s">
        <v>696</v>
      </c>
      <c r="M29" t="s">
        <v>696</v>
      </c>
      <c r="N29" t="s">
        <v>696</v>
      </c>
    </row>
    <row r="30" spans="1:14" x14ac:dyDescent="0.35">
      <c r="A30" t="s">
        <v>682</v>
      </c>
      <c r="B30" s="12">
        <v>45467</v>
      </c>
      <c r="C30">
        <v>4</v>
      </c>
      <c r="D30" t="s">
        <v>37</v>
      </c>
      <c r="E30" t="s">
        <v>1358</v>
      </c>
      <c r="F30" t="s">
        <v>1308</v>
      </c>
      <c r="G30" t="s">
        <v>696</v>
      </c>
      <c r="H30">
        <v>150</v>
      </c>
      <c r="I30">
        <v>25</v>
      </c>
      <c r="J30" t="s">
        <v>53</v>
      </c>
      <c r="K30" t="s">
        <v>160</v>
      </c>
      <c r="L30" t="s">
        <v>696</v>
      </c>
      <c r="M30" t="s">
        <v>696</v>
      </c>
      <c r="N30" t="s">
        <v>696</v>
      </c>
    </row>
    <row r="31" spans="1:14" x14ac:dyDescent="0.35">
      <c r="A31" t="s">
        <v>682</v>
      </c>
      <c r="B31" s="12">
        <v>45477</v>
      </c>
      <c r="C31">
        <v>4</v>
      </c>
      <c r="D31" t="s">
        <v>160</v>
      </c>
      <c r="E31" t="s">
        <v>1359</v>
      </c>
      <c r="F31" t="s">
        <v>33</v>
      </c>
      <c r="G31" t="s">
        <v>696</v>
      </c>
      <c r="H31">
        <v>5</v>
      </c>
      <c r="I31">
        <v>1</v>
      </c>
      <c r="J31" t="s">
        <v>73</v>
      </c>
      <c r="K31" t="s">
        <v>160</v>
      </c>
      <c r="L31" t="s">
        <v>696</v>
      </c>
      <c r="M31" t="s">
        <v>696</v>
      </c>
      <c r="N31" t="s">
        <v>696</v>
      </c>
    </row>
    <row r="32" spans="1:14" x14ac:dyDescent="0.35">
      <c r="A32" t="s">
        <v>682</v>
      </c>
      <c r="B32" s="12">
        <v>45481</v>
      </c>
      <c r="C32">
        <v>6</v>
      </c>
      <c r="D32" t="s">
        <v>160</v>
      </c>
      <c r="E32" t="s">
        <v>1360</v>
      </c>
      <c r="F32" t="s">
        <v>1308</v>
      </c>
      <c r="G32" t="s">
        <v>696</v>
      </c>
      <c r="H32">
        <v>40</v>
      </c>
      <c r="I32">
        <v>15</v>
      </c>
      <c r="J32" t="s">
        <v>53</v>
      </c>
      <c r="K32" t="s">
        <v>218</v>
      </c>
      <c r="L32" t="s">
        <v>696</v>
      </c>
      <c r="M32" t="s">
        <v>696</v>
      </c>
      <c r="N32" t="s">
        <v>1331</v>
      </c>
    </row>
    <row r="33" spans="1:14" x14ac:dyDescent="0.35">
      <c r="A33" t="s">
        <v>682</v>
      </c>
      <c r="B33" s="12">
        <v>45488</v>
      </c>
      <c r="C33">
        <v>4</v>
      </c>
      <c r="D33" t="s">
        <v>209</v>
      </c>
      <c r="E33" t="s">
        <v>1361</v>
      </c>
      <c r="F33" t="s">
        <v>1308</v>
      </c>
      <c r="G33" t="s">
        <v>1321</v>
      </c>
      <c r="H33">
        <v>10</v>
      </c>
      <c r="I33">
        <v>1</v>
      </c>
      <c r="J33" t="s">
        <v>82</v>
      </c>
      <c r="K33" t="s">
        <v>292</v>
      </c>
      <c r="L33" t="s">
        <v>696</v>
      </c>
      <c r="M33" t="s">
        <v>696</v>
      </c>
      <c r="N33" t="s">
        <v>98</v>
      </c>
    </row>
    <row r="34" spans="1:14" x14ac:dyDescent="0.35">
      <c r="A34" t="s">
        <v>682</v>
      </c>
      <c r="B34" s="12">
        <v>45498</v>
      </c>
      <c r="C34">
        <v>4</v>
      </c>
      <c r="D34" t="s">
        <v>37</v>
      </c>
      <c r="E34" t="s">
        <v>1362</v>
      </c>
      <c r="F34" t="s">
        <v>1363</v>
      </c>
      <c r="G34" t="s">
        <v>1321</v>
      </c>
      <c r="H34">
        <v>40</v>
      </c>
      <c r="I34">
        <v>20</v>
      </c>
      <c r="J34" t="s">
        <v>40</v>
      </c>
      <c r="K34" t="s">
        <v>218</v>
      </c>
      <c r="L34" t="s">
        <v>696</v>
      </c>
      <c r="M34" t="s">
        <v>696</v>
      </c>
      <c r="N34" t="s">
        <v>419</v>
      </c>
    </row>
    <row r="35" spans="1:14" x14ac:dyDescent="0.35">
      <c r="A35" t="s">
        <v>682</v>
      </c>
      <c r="B35" s="12">
        <v>45504</v>
      </c>
      <c r="C35">
        <v>8</v>
      </c>
      <c r="D35" t="s">
        <v>37</v>
      </c>
      <c r="E35" t="s">
        <v>1364</v>
      </c>
      <c r="F35" t="s">
        <v>1308</v>
      </c>
      <c r="G35" t="s">
        <v>1321</v>
      </c>
      <c r="H35">
        <v>32</v>
      </c>
      <c r="I35">
        <v>5</v>
      </c>
      <c r="J35" t="s">
        <v>40</v>
      </c>
      <c r="K35" t="s">
        <v>218</v>
      </c>
      <c r="L35" t="s">
        <v>696</v>
      </c>
      <c r="M35" t="s">
        <v>696</v>
      </c>
      <c r="N35" t="s">
        <v>419</v>
      </c>
    </row>
    <row r="36" spans="1:14" x14ac:dyDescent="0.35">
      <c r="A36" t="s">
        <v>682</v>
      </c>
      <c r="B36" s="12">
        <v>45511</v>
      </c>
      <c r="C36">
        <v>1</v>
      </c>
      <c r="D36" t="s">
        <v>160</v>
      </c>
      <c r="E36" t="s">
        <v>1365</v>
      </c>
      <c r="F36" t="s">
        <v>33</v>
      </c>
      <c r="G36" t="s">
        <v>696</v>
      </c>
      <c r="H36">
        <v>5</v>
      </c>
      <c r="I36">
        <v>2</v>
      </c>
      <c r="J36" t="s">
        <v>73</v>
      </c>
      <c r="K36" t="s">
        <v>292</v>
      </c>
      <c r="L36" t="s">
        <v>696</v>
      </c>
      <c r="M36" t="s">
        <v>696</v>
      </c>
      <c r="N36" t="s">
        <v>419</v>
      </c>
    </row>
    <row r="37" spans="1:14" x14ac:dyDescent="0.35">
      <c r="A37" t="s">
        <v>682</v>
      </c>
      <c r="B37" s="12">
        <v>45534</v>
      </c>
      <c r="C37">
        <v>8</v>
      </c>
      <c r="D37" t="s">
        <v>160</v>
      </c>
      <c r="E37" t="s">
        <v>1366</v>
      </c>
      <c r="F37" t="s">
        <v>1367</v>
      </c>
      <c r="G37" t="s">
        <v>696</v>
      </c>
      <c r="H37">
        <v>100</v>
      </c>
      <c r="I37">
        <v>20</v>
      </c>
      <c r="J37" t="s">
        <v>47</v>
      </c>
      <c r="K37" t="s">
        <v>160</v>
      </c>
      <c r="L37" t="s">
        <v>696</v>
      </c>
      <c r="M37" t="s">
        <v>696</v>
      </c>
      <c r="N37" t="s">
        <v>696</v>
      </c>
    </row>
    <row r="38" spans="1:14" x14ac:dyDescent="0.35">
      <c r="A38" t="s">
        <v>682</v>
      </c>
      <c r="B38" s="12">
        <v>45548</v>
      </c>
      <c r="C38">
        <v>1</v>
      </c>
      <c r="D38" t="s">
        <v>160</v>
      </c>
      <c r="E38" t="s">
        <v>1368</v>
      </c>
      <c r="F38" t="s">
        <v>1308</v>
      </c>
      <c r="G38" t="s">
        <v>1321</v>
      </c>
      <c r="H38">
        <v>4</v>
      </c>
      <c r="I38">
        <v>1</v>
      </c>
      <c r="J38" t="s">
        <v>82</v>
      </c>
      <c r="K38" t="s">
        <v>218</v>
      </c>
      <c r="L38" t="s">
        <v>696</v>
      </c>
      <c r="M38" t="s">
        <v>696</v>
      </c>
      <c r="N38" t="s">
        <v>696</v>
      </c>
    </row>
    <row r="39" spans="1:14" x14ac:dyDescent="0.35">
      <c r="A39" t="s">
        <v>682</v>
      </c>
    </row>
    <row r="40" spans="1:14" x14ac:dyDescent="0.35">
      <c r="A40" t="s">
        <v>682</v>
      </c>
    </row>
    <row r="41" spans="1:14" x14ac:dyDescent="0.35">
      <c r="A41" t="s">
        <v>682</v>
      </c>
    </row>
    <row r="42" spans="1:14" x14ac:dyDescent="0.35">
      <c r="A42" t="s">
        <v>682</v>
      </c>
    </row>
    <row r="43" spans="1:14" x14ac:dyDescent="0.35">
      <c r="A43" t="s">
        <v>682</v>
      </c>
    </row>
    <row r="44" spans="1:14" x14ac:dyDescent="0.35">
      <c r="B44" s="12" t="s">
        <v>132</v>
      </c>
      <c r="C44">
        <v>115</v>
      </c>
      <c r="D44">
        <v>0</v>
      </c>
      <c r="E44">
        <v>0</v>
      </c>
      <c r="F44">
        <v>0</v>
      </c>
      <c r="G44">
        <v>0</v>
      </c>
      <c r="H44">
        <v>1509</v>
      </c>
      <c r="I44">
        <v>332</v>
      </c>
      <c r="J44">
        <v>0</v>
      </c>
      <c r="K44">
        <v>0</v>
      </c>
      <c r="L44">
        <v>0</v>
      </c>
      <c r="M44">
        <v>0</v>
      </c>
      <c r="N44">
        <v>0</v>
      </c>
    </row>
    <row r="45" spans="1:14" x14ac:dyDescent="0.35"/>
    <row r="46" spans="1:14" x14ac:dyDescent="0.35"/>
    <row r="47" spans="1:14" x14ac:dyDescent="0.35"/>
    <row r="48" spans="1: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5756B-4CE6-4F19-A6A5-1BBBB9F79828}">
  <dimension ref="A1:Z1006"/>
  <sheetViews>
    <sheetView workbookViewId="0">
      <selection activeCell="D13" sqref="D13"/>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9" bestFit="1" customWidth="1"/>
    <col min="7" max="7" width="80.77734375" bestFit="1" customWidth="1"/>
    <col min="8" max="8" width="27.77734375" bestFit="1" customWidth="1"/>
    <col min="9" max="9" width="35.21875" bestFit="1" customWidth="1"/>
    <col min="10" max="10" width="43.5546875" bestFit="1" customWidth="1"/>
    <col min="11" max="11" width="20.33203125" bestFit="1" customWidth="1"/>
    <col min="12" max="12" width="31.88671875" bestFit="1" customWidth="1"/>
    <col min="13" max="13" width="80.77734375" bestFit="1" customWidth="1"/>
    <col min="14" max="14" width="30.4414062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981</v>
      </c>
      <c r="B2" s="12">
        <v>44469</v>
      </c>
      <c r="C2">
        <v>8</v>
      </c>
      <c r="D2" t="s">
        <v>451</v>
      </c>
      <c r="E2" t="s">
        <v>982</v>
      </c>
      <c r="F2" t="s">
        <v>715</v>
      </c>
      <c r="J2" t="s">
        <v>47</v>
      </c>
      <c r="K2" t="s">
        <v>461</v>
      </c>
    </row>
    <row r="3" spans="1:26" x14ac:dyDescent="0.35">
      <c r="A3" t="s">
        <v>981</v>
      </c>
      <c r="B3" s="12">
        <v>44698</v>
      </c>
      <c r="C3">
        <v>8</v>
      </c>
      <c r="D3" t="s">
        <v>451</v>
      </c>
      <c r="E3" t="s">
        <v>983</v>
      </c>
      <c r="F3" t="s">
        <v>889</v>
      </c>
      <c r="J3" t="s">
        <v>47</v>
      </c>
      <c r="K3" t="s">
        <v>461</v>
      </c>
    </row>
    <row r="4" spans="1:26" x14ac:dyDescent="0.35">
      <c r="A4" t="s">
        <v>981</v>
      </c>
      <c r="B4" s="12">
        <v>44852</v>
      </c>
      <c r="C4">
        <v>8</v>
      </c>
      <c r="D4" t="s">
        <v>451</v>
      </c>
      <c r="E4" t="s">
        <v>984</v>
      </c>
      <c r="F4" t="s">
        <v>789</v>
      </c>
      <c r="J4" t="s">
        <v>47</v>
      </c>
      <c r="K4" t="s">
        <v>461</v>
      </c>
    </row>
    <row r="5" spans="1:26" x14ac:dyDescent="0.35">
      <c r="A5" t="s">
        <v>981</v>
      </c>
      <c r="B5" s="12">
        <v>45252</v>
      </c>
      <c r="C5">
        <v>8</v>
      </c>
      <c r="D5" t="s">
        <v>451</v>
      </c>
      <c r="E5" t="s">
        <v>985</v>
      </c>
      <c r="F5" t="s">
        <v>986</v>
      </c>
      <c r="G5" t="s">
        <v>987</v>
      </c>
      <c r="J5" t="s">
        <v>47</v>
      </c>
      <c r="K5" t="s">
        <v>461</v>
      </c>
    </row>
    <row r="6" spans="1:26" x14ac:dyDescent="0.35">
      <c r="A6" t="s">
        <v>981</v>
      </c>
      <c r="B6" s="12">
        <v>45397</v>
      </c>
      <c r="C6">
        <v>8</v>
      </c>
      <c r="D6" t="s">
        <v>451</v>
      </c>
      <c r="E6" t="s">
        <v>985</v>
      </c>
      <c r="F6" t="s">
        <v>715</v>
      </c>
      <c r="G6" t="s">
        <v>987</v>
      </c>
      <c r="J6" t="s">
        <v>47</v>
      </c>
      <c r="K6" t="s">
        <v>461</v>
      </c>
    </row>
    <row r="7" spans="1:26" x14ac:dyDescent="0.35">
      <c r="A7" t="s">
        <v>981</v>
      </c>
      <c r="B7" s="12">
        <v>45399</v>
      </c>
      <c r="D7" t="s">
        <v>28</v>
      </c>
      <c r="E7" t="s">
        <v>988</v>
      </c>
      <c r="G7" t="s">
        <v>989</v>
      </c>
      <c r="K7" t="s">
        <v>160</v>
      </c>
      <c r="M7" t="s">
        <v>990</v>
      </c>
    </row>
    <row r="8" spans="1:26" x14ac:dyDescent="0.35">
      <c r="A8" t="s">
        <v>981</v>
      </c>
      <c r="B8" s="12">
        <v>45400</v>
      </c>
      <c r="D8" t="s">
        <v>153</v>
      </c>
      <c r="E8" t="s">
        <v>991</v>
      </c>
      <c r="G8" t="s">
        <v>992</v>
      </c>
      <c r="K8" t="s">
        <v>160</v>
      </c>
      <c r="M8" t="s">
        <v>993</v>
      </c>
    </row>
    <row r="9" spans="1:26" x14ac:dyDescent="0.35">
      <c r="A9" t="s">
        <v>981</v>
      </c>
      <c r="B9" s="12">
        <v>45400</v>
      </c>
      <c r="D9" t="s">
        <v>153</v>
      </c>
      <c r="E9" t="s">
        <v>991</v>
      </c>
      <c r="G9" t="s">
        <v>994</v>
      </c>
      <c r="K9" t="s">
        <v>160</v>
      </c>
      <c r="M9" t="s">
        <v>995</v>
      </c>
    </row>
    <row r="10" spans="1:26" x14ac:dyDescent="0.35">
      <c r="A10" t="s">
        <v>981</v>
      </c>
      <c r="B10" s="12">
        <v>45400</v>
      </c>
      <c r="D10" t="s">
        <v>153</v>
      </c>
      <c r="E10" t="s">
        <v>991</v>
      </c>
      <c r="G10" t="s">
        <v>996</v>
      </c>
      <c r="K10" t="s">
        <v>160</v>
      </c>
      <c r="M10" t="s">
        <v>997</v>
      </c>
    </row>
    <row r="11" spans="1:26" x14ac:dyDescent="0.35">
      <c r="A11" t="s">
        <v>981</v>
      </c>
      <c r="B11" s="12">
        <v>45411</v>
      </c>
      <c r="D11" t="s">
        <v>28</v>
      </c>
      <c r="E11" t="s">
        <v>998</v>
      </c>
      <c r="G11" t="s">
        <v>999</v>
      </c>
      <c r="K11" t="s">
        <v>160</v>
      </c>
      <c r="M11" t="s">
        <v>1000</v>
      </c>
    </row>
    <row r="12" spans="1:26" x14ac:dyDescent="0.35">
      <c r="A12" t="s">
        <v>981</v>
      </c>
      <c r="B12" s="12">
        <v>45427</v>
      </c>
      <c r="C12">
        <v>5</v>
      </c>
      <c r="D12" t="s">
        <v>251</v>
      </c>
      <c r="E12" t="s">
        <v>1001</v>
      </c>
      <c r="F12" t="s">
        <v>684</v>
      </c>
      <c r="G12" t="s">
        <v>1002</v>
      </c>
      <c r="J12" t="s">
        <v>40</v>
      </c>
      <c r="K12" t="s">
        <v>461</v>
      </c>
    </row>
    <row r="13" spans="1:26" x14ac:dyDescent="0.35">
      <c r="A13" t="s">
        <v>981</v>
      </c>
      <c r="B13" s="12">
        <v>45435</v>
      </c>
      <c r="C13">
        <v>8</v>
      </c>
      <c r="D13" t="s">
        <v>37</v>
      </c>
      <c r="E13" t="s">
        <v>1003</v>
      </c>
      <c r="F13" t="s">
        <v>684</v>
      </c>
      <c r="G13" t="s">
        <v>1004</v>
      </c>
      <c r="J13" t="s">
        <v>40</v>
      </c>
      <c r="K13" t="s">
        <v>141</v>
      </c>
    </row>
    <row r="14" spans="1:26" x14ac:dyDescent="0.35">
      <c r="A14" t="s">
        <v>981</v>
      </c>
      <c r="B14" s="12">
        <v>45435</v>
      </c>
      <c r="D14" t="s">
        <v>153</v>
      </c>
      <c r="E14" t="s">
        <v>1005</v>
      </c>
      <c r="G14" t="s">
        <v>992</v>
      </c>
      <c r="K14" t="s">
        <v>160</v>
      </c>
      <c r="M14" t="s">
        <v>1006</v>
      </c>
    </row>
    <row r="15" spans="1:26" x14ac:dyDescent="0.35">
      <c r="A15" t="s">
        <v>981</v>
      </c>
      <c r="B15" s="12">
        <v>45435</v>
      </c>
      <c r="D15" t="s">
        <v>153</v>
      </c>
      <c r="E15" t="s">
        <v>1005</v>
      </c>
      <c r="G15" t="s">
        <v>994</v>
      </c>
      <c r="K15" t="s">
        <v>160</v>
      </c>
      <c r="M15" t="s">
        <v>1007</v>
      </c>
    </row>
    <row r="16" spans="1:26" x14ac:dyDescent="0.35">
      <c r="A16" t="s">
        <v>981</v>
      </c>
      <c r="B16" s="12">
        <v>45435</v>
      </c>
      <c r="D16" t="s">
        <v>153</v>
      </c>
      <c r="E16" t="s">
        <v>1005</v>
      </c>
      <c r="G16" t="s">
        <v>996</v>
      </c>
      <c r="K16" t="s">
        <v>160</v>
      </c>
      <c r="M16" t="s">
        <v>1008</v>
      </c>
    </row>
    <row r="17" spans="1:11" x14ac:dyDescent="0.35">
      <c r="A17" t="s">
        <v>981</v>
      </c>
      <c r="B17" s="12">
        <v>45539</v>
      </c>
      <c r="C17">
        <v>8</v>
      </c>
      <c r="D17" t="s">
        <v>451</v>
      </c>
      <c r="E17" t="s">
        <v>985</v>
      </c>
      <c r="F17" t="s">
        <v>786</v>
      </c>
      <c r="G17" t="s">
        <v>987</v>
      </c>
      <c r="J17" t="s">
        <v>47</v>
      </c>
      <c r="K17" t="s">
        <v>461</v>
      </c>
    </row>
    <row r="18" spans="1:11" x14ac:dyDescent="0.35">
      <c r="A18" t="s">
        <v>981</v>
      </c>
      <c r="B18" s="12">
        <v>45543</v>
      </c>
      <c r="D18" t="s">
        <v>153</v>
      </c>
      <c r="E18" t="s">
        <v>1009</v>
      </c>
      <c r="G18" t="s">
        <v>992</v>
      </c>
      <c r="K18" t="s">
        <v>160</v>
      </c>
    </row>
    <row r="19" spans="1:11" x14ac:dyDescent="0.35">
      <c r="A19" t="s">
        <v>981</v>
      </c>
      <c r="B19" s="12">
        <v>45543</v>
      </c>
      <c r="D19" t="s">
        <v>153</v>
      </c>
      <c r="E19" t="s">
        <v>1009</v>
      </c>
      <c r="G19" t="s">
        <v>994</v>
      </c>
      <c r="K19" t="s">
        <v>160</v>
      </c>
    </row>
    <row r="20" spans="1:11" x14ac:dyDescent="0.35">
      <c r="A20" t="s">
        <v>981</v>
      </c>
      <c r="B20" s="12">
        <v>45543</v>
      </c>
      <c r="D20" t="s">
        <v>153</v>
      </c>
      <c r="E20" t="s">
        <v>1009</v>
      </c>
      <c r="G20" t="s">
        <v>996</v>
      </c>
      <c r="K20" t="s">
        <v>160</v>
      </c>
    </row>
    <row r="21" spans="1:11" x14ac:dyDescent="0.35">
      <c r="A21" t="s">
        <v>981</v>
      </c>
      <c r="B21" s="12">
        <v>45545</v>
      </c>
      <c r="C21">
        <v>8</v>
      </c>
      <c r="D21" t="s">
        <v>451</v>
      </c>
      <c r="E21" t="s">
        <v>1010</v>
      </c>
      <c r="F21" t="s">
        <v>1011</v>
      </c>
      <c r="G21" t="s">
        <v>1012</v>
      </c>
      <c r="J21" t="s">
        <v>47</v>
      </c>
      <c r="K21" t="s">
        <v>461</v>
      </c>
    </row>
    <row r="22" spans="1:11" x14ac:dyDescent="0.35">
      <c r="A22" t="s">
        <v>981</v>
      </c>
      <c r="B22" s="12">
        <v>45550</v>
      </c>
      <c r="D22" t="s">
        <v>153</v>
      </c>
      <c r="E22" t="s">
        <v>1013</v>
      </c>
      <c r="G22" t="s">
        <v>992</v>
      </c>
      <c r="K22" t="s">
        <v>160</v>
      </c>
    </row>
    <row r="23" spans="1:11" x14ac:dyDescent="0.35">
      <c r="A23" t="s">
        <v>981</v>
      </c>
      <c r="B23" s="12">
        <v>45550</v>
      </c>
      <c r="D23" t="s">
        <v>153</v>
      </c>
      <c r="E23" t="s">
        <v>1013</v>
      </c>
      <c r="G23" t="s">
        <v>994</v>
      </c>
      <c r="K23" t="s">
        <v>160</v>
      </c>
    </row>
    <row r="24" spans="1:11" x14ac:dyDescent="0.35">
      <c r="A24" t="s">
        <v>981</v>
      </c>
      <c r="B24" s="12">
        <v>45550</v>
      </c>
      <c r="D24" t="s">
        <v>153</v>
      </c>
      <c r="E24" t="s">
        <v>1013</v>
      </c>
      <c r="G24" t="s">
        <v>996</v>
      </c>
      <c r="K24" t="s">
        <v>160</v>
      </c>
    </row>
    <row r="25" spans="1:11" x14ac:dyDescent="0.35">
      <c r="A25" t="s">
        <v>981</v>
      </c>
      <c r="B25" s="12">
        <v>45553</v>
      </c>
      <c r="D25" t="s">
        <v>28</v>
      </c>
      <c r="E25" t="s">
        <v>1014</v>
      </c>
      <c r="G25" t="s">
        <v>999</v>
      </c>
      <c r="K25" t="s">
        <v>160</v>
      </c>
    </row>
    <row r="26" spans="1:11" x14ac:dyDescent="0.35"/>
    <row r="27" spans="1:11" x14ac:dyDescent="0.35"/>
    <row r="28" spans="1:11" x14ac:dyDescent="0.35"/>
    <row r="29" spans="1:11" x14ac:dyDescent="0.35"/>
    <row r="30" spans="1:11" x14ac:dyDescent="0.35"/>
    <row r="31" spans="1:11" x14ac:dyDescent="0.35"/>
    <row r="32" spans="1: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spans="2:14" x14ac:dyDescent="0.35"/>
    <row r="50" spans="2:14" x14ac:dyDescent="0.35">
      <c r="B50" s="12" t="s">
        <v>132</v>
      </c>
      <c r="C50">
        <v>45</v>
      </c>
      <c r="D50">
        <v>0</v>
      </c>
      <c r="E50">
        <v>0</v>
      </c>
      <c r="F50">
        <v>0</v>
      </c>
      <c r="G50">
        <v>0</v>
      </c>
      <c r="H50">
        <v>0</v>
      </c>
      <c r="I50">
        <v>0</v>
      </c>
      <c r="J50">
        <v>0</v>
      </c>
      <c r="K50">
        <v>0</v>
      </c>
      <c r="L50">
        <v>0</v>
      </c>
      <c r="M50">
        <v>0</v>
      </c>
      <c r="N50">
        <v>0</v>
      </c>
    </row>
    <row r="51" spans="2:14" x14ac:dyDescent="0.35"/>
    <row r="52" spans="2:14" x14ac:dyDescent="0.35"/>
    <row r="53" spans="2:14" x14ac:dyDescent="0.35"/>
    <row r="54" spans="2:14" x14ac:dyDescent="0.35"/>
    <row r="55" spans="2:14" x14ac:dyDescent="0.35"/>
    <row r="56" spans="2:14" x14ac:dyDescent="0.35"/>
    <row r="57" spans="2:14" x14ac:dyDescent="0.35"/>
    <row r="58" spans="2:14" x14ac:dyDescent="0.35"/>
    <row r="59" spans="2:14" x14ac:dyDescent="0.35"/>
    <row r="60" spans="2:14" x14ac:dyDescent="0.35"/>
    <row r="61" spans="2:14" x14ac:dyDescent="0.35"/>
    <row r="62" spans="2:14" x14ac:dyDescent="0.35"/>
    <row r="63" spans="2:14" x14ac:dyDescent="0.35"/>
    <row r="64" spans="2:1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sheetData>
  <pageMargins left="0.7" right="0.7" top="0.78740157499999996" bottom="0.78740157499999996"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5848-217D-468F-BDEB-C81377A3D5FF}">
  <dimension ref="A1:N47"/>
  <sheetViews>
    <sheetView topLeftCell="A30" workbookViewId="0">
      <selection activeCell="C19" sqref="C19"/>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25.88671875" bestFit="1" customWidth="1"/>
    <col min="7" max="7" width="80.77734375" bestFit="1" customWidth="1"/>
    <col min="8" max="8" width="27.77734375" bestFit="1" customWidth="1"/>
    <col min="9" max="9" width="35.21875" bestFit="1" customWidth="1"/>
    <col min="10" max="10" width="12.77734375" bestFit="1" customWidth="1"/>
    <col min="11" max="11" width="64.44140625" bestFit="1" customWidth="1"/>
    <col min="12" max="12" width="31.88671875" bestFit="1" customWidth="1"/>
    <col min="13" max="13" width="29.5546875" bestFit="1" customWidth="1"/>
    <col min="14" max="14" width="80.77734375" bestFit="1" customWidth="1"/>
  </cols>
  <sheetData>
    <row r="1" spans="1:14" x14ac:dyDescent="0.35">
      <c r="A1" t="s">
        <v>0</v>
      </c>
      <c r="B1" s="12" t="s">
        <v>1</v>
      </c>
      <c r="C1" t="s">
        <v>2</v>
      </c>
      <c r="D1" t="s">
        <v>3</v>
      </c>
      <c r="E1" t="s">
        <v>4</v>
      </c>
      <c r="F1" t="s">
        <v>5</v>
      </c>
      <c r="G1" t="s">
        <v>6</v>
      </c>
      <c r="H1" t="s">
        <v>7</v>
      </c>
      <c r="I1" t="s">
        <v>8</v>
      </c>
      <c r="J1" t="s">
        <v>337</v>
      </c>
      <c r="K1" t="s">
        <v>10</v>
      </c>
      <c r="L1" t="s">
        <v>11</v>
      </c>
      <c r="M1" t="s">
        <v>133</v>
      </c>
      <c r="N1" t="s">
        <v>13</v>
      </c>
    </row>
    <row r="2" spans="1:14" x14ac:dyDescent="0.35">
      <c r="A2" t="s">
        <v>338</v>
      </c>
      <c r="B2" s="12">
        <v>44218</v>
      </c>
      <c r="C2" t="s">
        <v>136</v>
      </c>
      <c r="D2" t="s">
        <v>28</v>
      </c>
      <c r="E2" t="s">
        <v>339</v>
      </c>
      <c r="F2" t="s">
        <v>340</v>
      </c>
      <c r="G2" t="s">
        <v>117</v>
      </c>
      <c r="H2" t="s">
        <v>341</v>
      </c>
      <c r="I2" t="s">
        <v>341</v>
      </c>
      <c r="J2" t="s">
        <v>33</v>
      </c>
      <c r="K2" t="s">
        <v>160</v>
      </c>
      <c r="L2">
        <v>0</v>
      </c>
      <c r="N2" t="s">
        <v>342</v>
      </c>
    </row>
    <row r="3" spans="1:14" x14ac:dyDescent="0.35">
      <c r="A3" t="s">
        <v>338</v>
      </c>
      <c r="B3" s="12">
        <v>44294</v>
      </c>
      <c r="C3" t="s">
        <v>136</v>
      </c>
      <c r="D3" t="s">
        <v>153</v>
      </c>
      <c r="E3" t="s">
        <v>339</v>
      </c>
      <c r="F3" t="s">
        <v>155</v>
      </c>
      <c r="G3" t="s">
        <v>117</v>
      </c>
      <c r="H3">
        <v>154</v>
      </c>
      <c r="I3" t="s">
        <v>341</v>
      </c>
      <c r="J3" t="s">
        <v>33</v>
      </c>
      <c r="K3" t="s">
        <v>160</v>
      </c>
      <c r="L3">
        <v>0</v>
      </c>
      <c r="N3" t="s">
        <v>343</v>
      </c>
    </row>
    <row r="4" spans="1:14" x14ac:dyDescent="0.35">
      <c r="A4" t="s">
        <v>338</v>
      </c>
      <c r="B4" s="12">
        <v>44295</v>
      </c>
      <c r="C4" t="s">
        <v>136</v>
      </c>
      <c r="D4" t="s">
        <v>153</v>
      </c>
      <c r="E4" t="s">
        <v>339</v>
      </c>
      <c r="F4" t="s">
        <v>344</v>
      </c>
      <c r="G4" t="s">
        <v>117</v>
      </c>
      <c r="H4">
        <v>328</v>
      </c>
      <c r="I4" t="s">
        <v>341</v>
      </c>
      <c r="J4" t="s">
        <v>33</v>
      </c>
      <c r="K4" t="s">
        <v>160</v>
      </c>
      <c r="L4">
        <v>0</v>
      </c>
      <c r="N4" t="s">
        <v>345</v>
      </c>
    </row>
    <row r="5" spans="1:14" x14ac:dyDescent="0.35">
      <c r="A5" t="s">
        <v>338</v>
      </c>
      <c r="B5" s="12">
        <v>44441</v>
      </c>
      <c r="C5" t="s">
        <v>136</v>
      </c>
      <c r="D5" t="s">
        <v>153</v>
      </c>
      <c r="E5" t="s">
        <v>346</v>
      </c>
      <c r="F5" t="s">
        <v>347</v>
      </c>
      <c r="G5" t="s">
        <v>117</v>
      </c>
      <c r="H5">
        <v>3262</v>
      </c>
      <c r="I5" t="s">
        <v>341</v>
      </c>
      <c r="J5" t="s">
        <v>33</v>
      </c>
      <c r="K5" t="s">
        <v>160</v>
      </c>
      <c r="L5">
        <v>0</v>
      </c>
      <c r="N5" t="s">
        <v>348</v>
      </c>
    </row>
    <row r="6" spans="1:14" x14ac:dyDescent="0.35">
      <c r="A6" t="s">
        <v>338</v>
      </c>
      <c r="B6" s="12">
        <v>44476</v>
      </c>
      <c r="C6" t="s">
        <v>136</v>
      </c>
      <c r="D6" t="s">
        <v>153</v>
      </c>
      <c r="E6" t="s">
        <v>349</v>
      </c>
      <c r="F6" t="s">
        <v>347</v>
      </c>
      <c r="G6" t="s">
        <v>117</v>
      </c>
      <c r="H6">
        <v>3262</v>
      </c>
      <c r="I6" t="s">
        <v>341</v>
      </c>
      <c r="J6" t="s">
        <v>33</v>
      </c>
      <c r="K6" t="s">
        <v>160</v>
      </c>
      <c r="L6">
        <v>0</v>
      </c>
      <c r="N6" t="s">
        <v>350</v>
      </c>
    </row>
    <row r="7" spans="1:14" x14ac:dyDescent="0.35">
      <c r="A7" t="s">
        <v>338</v>
      </c>
      <c r="B7" s="12">
        <v>44478</v>
      </c>
      <c r="C7" t="s">
        <v>136</v>
      </c>
      <c r="D7" t="s">
        <v>153</v>
      </c>
      <c r="E7" t="s">
        <v>351</v>
      </c>
      <c r="F7" t="s">
        <v>347</v>
      </c>
      <c r="G7" t="s">
        <v>117</v>
      </c>
      <c r="H7">
        <v>3262</v>
      </c>
      <c r="I7" t="s">
        <v>341</v>
      </c>
      <c r="J7" t="s">
        <v>33</v>
      </c>
      <c r="K7" t="s">
        <v>160</v>
      </c>
      <c r="L7">
        <v>0</v>
      </c>
      <c r="N7" t="s">
        <v>352</v>
      </c>
    </row>
    <row r="8" spans="1:14" x14ac:dyDescent="0.35">
      <c r="A8" t="s">
        <v>338</v>
      </c>
      <c r="B8" s="12" t="s">
        <v>353</v>
      </c>
      <c r="C8" t="s">
        <v>136</v>
      </c>
      <c r="D8" t="s">
        <v>153</v>
      </c>
      <c r="E8" t="s">
        <v>354</v>
      </c>
      <c r="F8" t="s">
        <v>344</v>
      </c>
      <c r="G8" t="s">
        <v>117</v>
      </c>
      <c r="H8">
        <v>3796</v>
      </c>
      <c r="I8" t="s">
        <v>341</v>
      </c>
      <c r="J8" t="s">
        <v>33</v>
      </c>
      <c r="K8" t="s">
        <v>160</v>
      </c>
      <c r="L8">
        <v>0</v>
      </c>
      <c r="N8" t="s">
        <v>355</v>
      </c>
    </row>
    <row r="9" spans="1:14" x14ac:dyDescent="0.35">
      <c r="A9" t="s">
        <v>338</v>
      </c>
      <c r="B9" s="12" t="s">
        <v>353</v>
      </c>
      <c r="C9" t="s">
        <v>136</v>
      </c>
      <c r="D9" t="s">
        <v>153</v>
      </c>
      <c r="E9" t="s">
        <v>354</v>
      </c>
      <c r="F9" t="s">
        <v>155</v>
      </c>
      <c r="G9" t="s">
        <v>117</v>
      </c>
      <c r="H9">
        <v>3262</v>
      </c>
      <c r="I9" t="s">
        <v>341</v>
      </c>
      <c r="J9" t="s">
        <v>33</v>
      </c>
      <c r="K9" t="s">
        <v>160</v>
      </c>
      <c r="L9">
        <v>0</v>
      </c>
      <c r="N9" t="s">
        <v>356</v>
      </c>
    </row>
    <row r="10" spans="1:14" x14ac:dyDescent="0.35">
      <c r="A10" t="s">
        <v>338</v>
      </c>
      <c r="B10" s="12" t="s">
        <v>357</v>
      </c>
      <c r="C10" t="s">
        <v>136</v>
      </c>
      <c r="D10" t="s">
        <v>153</v>
      </c>
      <c r="E10" t="s">
        <v>354</v>
      </c>
      <c r="F10" t="s">
        <v>155</v>
      </c>
      <c r="G10" t="s">
        <v>117</v>
      </c>
      <c r="H10">
        <v>3262</v>
      </c>
      <c r="I10" t="s">
        <v>341</v>
      </c>
      <c r="J10" t="s">
        <v>33</v>
      </c>
      <c r="K10" t="s">
        <v>160</v>
      </c>
      <c r="L10">
        <v>0</v>
      </c>
      <c r="N10" t="s">
        <v>358</v>
      </c>
    </row>
    <row r="11" spans="1:14" x14ac:dyDescent="0.35">
      <c r="A11" t="s">
        <v>338</v>
      </c>
      <c r="B11" s="12" t="s">
        <v>357</v>
      </c>
      <c r="C11" t="s">
        <v>136</v>
      </c>
      <c r="D11" t="s">
        <v>153</v>
      </c>
      <c r="E11" t="s">
        <v>354</v>
      </c>
      <c r="F11" t="s">
        <v>359</v>
      </c>
      <c r="G11" t="s">
        <v>117</v>
      </c>
      <c r="H11">
        <v>1109</v>
      </c>
      <c r="I11" t="s">
        <v>341</v>
      </c>
      <c r="J11" t="s">
        <v>33</v>
      </c>
      <c r="K11" t="s">
        <v>160</v>
      </c>
      <c r="L11">
        <v>0</v>
      </c>
      <c r="N11" t="s">
        <v>360</v>
      </c>
    </row>
    <row r="12" spans="1:14" x14ac:dyDescent="0.35">
      <c r="A12" t="s">
        <v>338</v>
      </c>
      <c r="B12" s="12" t="s">
        <v>361</v>
      </c>
      <c r="C12" t="s">
        <v>136</v>
      </c>
      <c r="D12" t="s">
        <v>153</v>
      </c>
      <c r="E12" t="s">
        <v>354</v>
      </c>
      <c r="F12" t="s">
        <v>344</v>
      </c>
      <c r="G12" t="s">
        <v>117</v>
      </c>
      <c r="H12">
        <v>3796</v>
      </c>
      <c r="I12" t="s">
        <v>341</v>
      </c>
      <c r="J12" t="s">
        <v>33</v>
      </c>
      <c r="K12" t="s">
        <v>160</v>
      </c>
      <c r="L12">
        <v>0</v>
      </c>
      <c r="N12" t="s">
        <v>362</v>
      </c>
    </row>
    <row r="13" spans="1:14" x14ac:dyDescent="0.35">
      <c r="A13" t="s">
        <v>338</v>
      </c>
      <c r="B13" s="12" t="s">
        <v>361</v>
      </c>
      <c r="C13" t="s">
        <v>136</v>
      </c>
      <c r="D13" t="s">
        <v>153</v>
      </c>
      <c r="E13" t="s">
        <v>354</v>
      </c>
      <c r="F13" t="s">
        <v>155</v>
      </c>
      <c r="G13" t="s">
        <v>117</v>
      </c>
      <c r="H13">
        <v>3262</v>
      </c>
      <c r="I13" t="s">
        <v>341</v>
      </c>
      <c r="J13" t="s">
        <v>33</v>
      </c>
      <c r="K13" t="s">
        <v>160</v>
      </c>
      <c r="L13">
        <v>0</v>
      </c>
      <c r="N13" t="s">
        <v>363</v>
      </c>
    </row>
    <row r="14" spans="1:14" x14ac:dyDescent="0.35">
      <c r="A14" t="s">
        <v>338</v>
      </c>
      <c r="B14" s="12" t="s">
        <v>364</v>
      </c>
      <c r="C14" t="s">
        <v>136</v>
      </c>
      <c r="D14" t="s">
        <v>160</v>
      </c>
      <c r="E14" t="s">
        <v>365</v>
      </c>
      <c r="F14" t="s">
        <v>366</v>
      </c>
      <c r="G14" t="s">
        <v>117</v>
      </c>
      <c r="I14" t="s">
        <v>341</v>
      </c>
      <c r="J14" t="s">
        <v>33</v>
      </c>
      <c r="K14" t="s">
        <v>160</v>
      </c>
      <c r="L14">
        <v>0</v>
      </c>
      <c r="N14" t="s">
        <v>367</v>
      </c>
    </row>
    <row r="15" spans="1:14" x14ac:dyDescent="0.35">
      <c r="A15" t="s">
        <v>338</v>
      </c>
      <c r="B15" s="12" t="s">
        <v>364</v>
      </c>
      <c r="C15" t="s">
        <v>136</v>
      </c>
      <c r="D15" t="s">
        <v>153</v>
      </c>
      <c r="E15" t="s">
        <v>368</v>
      </c>
      <c r="F15" t="s">
        <v>344</v>
      </c>
      <c r="G15" t="s">
        <v>117</v>
      </c>
      <c r="H15">
        <v>3796</v>
      </c>
      <c r="I15" t="s">
        <v>341</v>
      </c>
      <c r="J15" t="s">
        <v>33</v>
      </c>
      <c r="K15" t="s">
        <v>160</v>
      </c>
      <c r="L15">
        <v>0</v>
      </c>
      <c r="N15" t="s">
        <v>369</v>
      </c>
    </row>
    <row r="16" spans="1:14" x14ac:dyDescent="0.35">
      <c r="A16" t="s">
        <v>338</v>
      </c>
      <c r="B16" s="12" t="s">
        <v>364</v>
      </c>
      <c r="C16" t="s">
        <v>136</v>
      </c>
      <c r="D16" t="s">
        <v>153</v>
      </c>
      <c r="E16" t="s">
        <v>368</v>
      </c>
      <c r="F16" t="s">
        <v>344</v>
      </c>
      <c r="G16" t="s">
        <v>117</v>
      </c>
      <c r="H16">
        <v>1300</v>
      </c>
      <c r="I16" t="s">
        <v>341</v>
      </c>
      <c r="J16" t="s">
        <v>33</v>
      </c>
      <c r="K16" t="s">
        <v>160</v>
      </c>
      <c r="L16">
        <v>0</v>
      </c>
      <c r="N16" t="s">
        <v>370</v>
      </c>
    </row>
    <row r="17" spans="1:14" x14ac:dyDescent="0.35">
      <c r="A17" t="s">
        <v>338</v>
      </c>
      <c r="B17" s="12" t="s">
        <v>364</v>
      </c>
      <c r="C17" t="s">
        <v>136</v>
      </c>
      <c r="D17" t="s">
        <v>153</v>
      </c>
      <c r="E17" t="s">
        <v>368</v>
      </c>
      <c r="F17" t="s">
        <v>155</v>
      </c>
      <c r="G17" t="s">
        <v>117</v>
      </c>
      <c r="H17">
        <v>3262</v>
      </c>
      <c r="I17" t="s">
        <v>341</v>
      </c>
      <c r="J17" t="s">
        <v>33</v>
      </c>
      <c r="K17" t="s">
        <v>160</v>
      </c>
      <c r="L17">
        <v>0</v>
      </c>
      <c r="N17" t="s">
        <v>371</v>
      </c>
    </row>
    <row r="18" spans="1:14" x14ac:dyDescent="0.35">
      <c r="A18" t="s">
        <v>338</v>
      </c>
      <c r="B18" s="12">
        <v>44853</v>
      </c>
      <c r="C18" t="s">
        <v>136</v>
      </c>
      <c r="D18" t="s">
        <v>153</v>
      </c>
      <c r="E18" t="s">
        <v>372</v>
      </c>
      <c r="F18" t="s">
        <v>359</v>
      </c>
      <c r="G18" t="s">
        <v>117</v>
      </c>
      <c r="H18">
        <v>1109</v>
      </c>
      <c r="I18" t="s">
        <v>341</v>
      </c>
      <c r="J18" t="s">
        <v>33</v>
      </c>
      <c r="K18" t="s">
        <v>160</v>
      </c>
      <c r="L18">
        <v>0</v>
      </c>
      <c r="N18" t="s">
        <v>373</v>
      </c>
    </row>
    <row r="19" spans="1:14" x14ac:dyDescent="0.35">
      <c r="A19" t="s">
        <v>338</v>
      </c>
      <c r="B19" s="12">
        <v>44855</v>
      </c>
      <c r="C19" t="s">
        <v>136</v>
      </c>
      <c r="D19" t="s">
        <v>153</v>
      </c>
      <c r="E19" t="s">
        <v>372</v>
      </c>
      <c r="F19" t="s">
        <v>344</v>
      </c>
      <c r="G19" t="s">
        <v>117</v>
      </c>
      <c r="H19">
        <v>3796</v>
      </c>
      <c r="I19" t="s">
        <v>341</v>
      </c>
      <c r="J19" t="s">
        <v>33</v>
      </c>
      <c r="K19" t="s">
        <v>160</v>
      </c>
      <c r="L19">
        <v>0</v>
      </c>
      <c r="N19" t="s">
        <v>374</v>
      </c>
    </row>
    <row r="20" spans="1:14" x14ac:dyDescent="0.35">
      <c r="A20" t="s">
        <v>338</v>
      </c>
      <c r="B20" s="12">
        <v>44855</v>
      </c>
      <c r="C20" t="s">
        <v>136</v>
      </c>
      <c r="D20" t="s">
        <v>153</v>
      </c>
      <c r="E20" t="s">
        <v>372</v>
      </c>
      <c r="F20" t="s">
        <v>344</v>
      </c>
      <c r="G20" t="s">
        <v>117</v>
      </c>
      <c r="H20">
        <v>1804</v>
      </c>
      <c r="I20" t="s">
        <v>341</v>
      </c>
      <c r="J20" t="s">
        <v>33</v>
      </c>
      <c r="K20" t="s">
        <v>160</v>
      </c>
      <c r="L20">
        <v>0</v>
      </c>
      <c r="N20" t="s">
        <v>375</v>
      </c>
    </row>
    <row r="21" spans="1:14" x14ac:dyDescent="0.35">
      <c r="A21" t="s">
        <v>338</v>
      </c>
      <c r="B21" s="12">
        <v>44874</v>
      </c>
      <c r="C21" t="s">
        <v>136</v>
      </c>
      <c r="D21" t="s">
        <v>153</v>
      </c>
      <c r="E21" t="s">
        <v>376</v>
      </c>
      <c r="F21" t="s">
        <v>347</v>
      </c>
      <c r="G21" t="s">
        <v>117</v>
      </c>
      <c r="H21">
        <v>3262</v>
      </c>
      <c r="I21" t="s">
        <v>341</v>
      </c>
      <c r="J21" t="s">
        <v>33</v>
      </c>
      <c r="K21" t="s">
        <v>160</v>
      </c>
      <c r="L21">
        <v>0</v>
      </c>
      <c r="N21" t="s">
        <v>377</v>
      </c>
    </row>
    <row r="22" spans="1:14" x14ac:dyDescent="0.35">
      <c r="A22" t="s">
        <v>338</v>
      </c>
      <c r="B22" s="12">
        <v>44887</v>
      </c>
      <c r="C22" t="s">
        <v>136</v>
      </c>
      <c r="D22" t="s">
        <v>153</v>
      </c>
      <c r="E22" t="s">
        <v>378</v>
      </c>
      <c r="F22" t="s">
        <v>155</v>
      </c>
      <c r="G22" t="s">
        <v>117</v>
      </c>
      <c r="H22">
        <v>3262</v>
      </c>
      <c r="I22" t="s">
        <v>341</v>
      </c>
      <c r="J22" t="s">
        <v>33</v>
      </c>
      <c r="K22" t="s">
        <v>160</v>
      </c>
      <c r="L22">
        <v>0</v>
      </c>
      <c r="N22" t="s">
        <v>379</v>
      </c>
    </row>
    <row r="23" spans="1:14" x14ac:dyDescent="0.35">
      <c r="A23" t="s">
        <v>338</v>
      </c>
      <c r="B23" s="12">
        <v>44927</v>
      </c>
      <c r="C23" t="s">
        <v>136</v>
      </c>
      <c r="D23" t="s">
        <v>153</v>
      </c>
      <c r="E23" t="s">
        <v>380</v>
      </c>
      <c r="F23" t="s">
        <v>344</v>
      </c>
      <c r="G23" t="s">
        <v>117</v>
      </c>
      <c r="H23">
        <v>1920</v>
      </c>
      <c r="I23" t="s">
        <v>341</v>
      </c>
      <c r="J23" t="s">
        <v>33</v>
      </c>
      <c r="K23" t="s">
        <v>160</v>
      </c>
      <c r="L23">
        <v>0</v>
      </c>
      <c r="N23" t="s">
        <v>381</v>
      </c>
    </row>
    <row r="24" spans="1:14" x14ac:dyDescent="0.35">
      <c r="A24" t="s">
        <v>338</v>
      </c>
      <c r="B24" s="12">
        <v>44978</v>
      </c>
      <c r="C24" t="s">
        <v>136</v>
      </c>
      <c r="D24" t="s">
        <v>153</v>
      </c>
      <c r="E24" t="s">
        <v>382</v>
      </c>
      <c r="F24" t="s">
        <v>347</v>
      </c>
      <c r="G24" t="s">
        <v>117</v>
      </c>
      <c r="H24">
        <v>3262</v>
      </c>
      <c r="I24" t="s">
        <v>341</v>
      </c>
      <c r="J24" t="s">
        <v>33</v>
      </c>
      <c r="K24" t="s">
        <v>160</v>
      </c>
      <c r="L24">
        <v>0</v>
      </c>
      <c r="N24" t="s">
        <v>383</v>
      </c>
    </row>
    <row r="25" spans="1:14" x14ac:dyDescent="0.35">
      <c r="A25" t="s">
        <v>338</v>
      </c>
      <c r="B25" s="12">
        <v>45021</v>
      </c>
      <c r="C25" t="s">
        <v>136</v>
      </c>
      <c r="D25" t="s">
        <v>153</v>
      </c>
      <c r="E25" t="s">
        <v>378</v>
      </c>
      <c r="F25" t="s">
        <v>384</v>
      </c>
      <c r="G25" t="s">
        <v>117</v>
      </c>
      <c r="H25">
        <v>3262</v>
      </c>
      <c r="I25" t="s">
        <v>341</v>
      </c>
      <c r="J25" t="s">
        <v>33</v>
      </c>
      <c r="K25" t="s">
        <v>160</v>
      </c>
      <c r="L25">
        <v>0</v>
      </c>
      <c r="N25" t="s">
        <v>385</v>
      </c>
    </row>
    <row r="26" spans="1:14" x14ac:dyDescent="0.35">
      <c r="A26" t="s">
        <v>338</v>
      </c>
      <c r="B26" s="12">
        <v>45021</v>
      </c>
      <c r="C26" t="s">
        <v>136</v>
      </c>
      <c r="D26" t="s">
        <v>153</v>
      </c>
      <c r="E26" t="s">
        <v>378</v>
      </c>
      <c r="F26" t="s">
        <v>155</v>
      </c>
      <c r="G26" t="s">
        <v>117</v>
      </c>
      <c r="H26">
        <v>3262</v>
      </c>
      <c r="I26" t="s">
        <v>341</v>
      </c>
      <c r="J26" t="s">
        <v>33</v>
      </c>
      <c r="K26" t="s">
        <v>160</v>
      </c>
      <c r="L26">
        <v>0</v>
      </c>
      <c r="N26" t="s">
        <v>386</v>
      </c>
    </row>
    <row r="27" spans="1:14" x14ac:dyDescent="0.35">
      <c r="A27" t="s">
        <v>338</v>
      </c>
      <c r="B27" s="12">
        <v>45021</v>
      </c>
      <c r="C27" t="s">
        <v>136</v>
      </c>
      <c r="D27" t="s">
        <v>153</v>
      </c>
      <c r="E27" t="s">
        <v>378</v>
      </c>
      <c r="F27" t="s">
        <v>155</v>
      </c>
      <c r="G27" t="s">
        <v>117</v>
      </c>
      <c r="H27">
        <v>3262</v>
      </c>
      <c r="I27" t="s">
        <v>341</v>
      </c>
      <c r="J27" t="s">
        <v>33</v>
      </c>
      <c r="K27" t="s">
        <v>160</v>
      </c>
      <c r="L27">
        <v>0</v>
      </c>
      <c r="N27" t="s">
        <v>387</v>
      </c>
    </row>
    <row r="28" spans="1:14" x14ac:dyDescent="0.35">
      <c r="A28" t="s">
        <v>338</v>
      </c>
      <c r="B28" s="12">
        <v>45113</v>
      </c>
      <c r="C28" t="s">
        <v>136</v>
      </c>
      <c r="D28" t="s">
        <v>153</v>
      </c>
      <c r="E28" t="s">
        <v>388</v>
      </c>
      <c r="F28" t="s">
        <v>155</v>
      </c>
      <c r="G28" t="s">
        <v>117</v>
      </c>
      <c r="H28">
        <v>3262</v>
      </c>
      <c r="I28" t="s">
        <v>341</v>
      </c>
      <c r="J28" t="s">
        <v>33</v>
      </c>
      <c r="K28" t="s">
        <v>160</v>
      </c>
      <c r="L28">
        <v>0</v>
      </c>
      <c r="N28" t="s">
        <v>389</v>
      </c>
    </row>
    <row r="29" spans="1:14" x14ac:dyDescent="0.35">
      <c r="A29" t="s">
        <v>338</v>
      </c>
      <c r="B29" s="12">
        <v>44986</v>
      </c>
      <c r="C29" t="s">
        <v>136</v>
      </c>
      <c r="D29" t="s">
        <v>153</v>
      </c>
      <c r="E29" t="s">
        <v>378</v>
      </c>
      <c r="F29" t="s">
        <v>390</v>
      </c>
      <c r="G29" t="s">
        <v>117</v>
      </c>
      <c r="H29">
        <v>1804</v>
      </c>
      <c r="I29" t="s">
        <v>341</v>
      </c>
      <c r="J29" t="s">
        <v>33</v>
      </c>
      <c r="K29" t="s">
        <v>160</v>
      </c>
      <c r="L29">
        <v>0</v>
      </c>
      <c r="N29" t="s">
        <v>391</v>
      </c>
    </row>
    <row r="30" spans="1:14" x14ac:dyDescent="0.35">
      <c r="A30" t="s">
        <v>338</v>
      </c>
      <c r="B30" s="12">
        <v>45029</v>
      </c>
      <c r="C30" t="s">
        <v>136</v>
      </c>
      <c r="D30" t="s">
        <v>153</v>
      </c>
      <c r="E30" t="s">
        <v>378</v>
      </c>
      <c r="F30" t="s">
        <v>392</v>
      </c>
      <c r="G30" t="s">
        <v>117</v>
      </c>
      <c r="I30" t="s">
        <v>341</v>
      </c>
      <c r="J30" t="s">
        <v>33</v>
      </c>
      <c r="K30" t="s">
        <v>160</v>
      </c>
      <c r="L30">
        <v>0</v>
      </c>
      <c r="N30" t="s">
        <v>393</v>
      </c>
    </row>
    <row r="31" spans="1:14" x14ac:dyDescent="0.35">
      <c r="A31" t="s">
        <v>338</v>
      </c>
      <c r="B31" s="12">
        <v>44866</v>
      </c>
      <c r="C31" t="s">
        <v>136</v>
      </c>
      <c r="D31" t="s">
        <v>153</v>
      </c>
      <c r="E31" t="s">
        <v>376</v>
      </c>
      <c r="F31" t="s">
        <v>390</v>
      </c>
      <c r="G31" t="s">
        <v>117</v>
      </c>
      <c r="H31">
        <v>1804</v>
      </c>
      <c r="I31" t="s">
        <v>341</v>
      </c>
      <c r="J31" t="s">
        <v>33</v>
      </c>
      <c r="K31" t="s">
        <v>160</v>
      </c>
      <c r="L31">
        <v>0</v>
      </c>
      <c r="N31" t="s">
        <v>394</v>
      </c>
    </row>
    <row r="32" spans="1:14" x14ac:dyDescent="0.35">
      <c r="A32" t="s">
        <v>338</v>
      </c>
      <c r="B32" s="12">
        <v>45017</v>
      </c>
      <c r="C32" t="s">
        <v>136</v>
      </c>
      <c r="D32" t="s">
        <v>153</v>
      </c>
      <c r="E32" t="s">
        <v>378</v>
      </c>
      <c r="F32" t="s">
        <v>390</v>
      </c>
      <c r="G32" t="s">
        <v>117</v>
      </c>
      <c r="H32">
        <v>1804</v>
      </c>
      <c r="I32" t="s">
        <v>341</v>
      </c>
      <c r="J32" t="s">
        <v>33</v>
      </c>
      <c r="K32" t="s">
        <v>160</v>
      </c>
      <c r="L32">
        <v>0</v>
      </c>
      <c r="N32" t="s">
        <v>395</v>
      </c>
    </row>
    <row r="33" spans="1:14" x14ac:dyDescent="0.35">
      <c r="A33" t="s">
        <v>338</v>
      </c>
      <c r="B33" s="12">
        <v>44927</v>
      </c>
      <c r="C33" t="s">
        <v>136</v>
      </c>
      <c r="D33" t="s">
        <v>153</v>
      </c>
      <c r="E33" t="s">
        <v>376</v>
      </c>
      <c r="F33" t="s">
        <v>390</v>
      </c>
      <c r="G33" t="s">
        <v>117</v>
      </c>
      <c r="H33">
        <v>1804</v>
      </c>
      <c r="I33" t="s">
        <v>341</v>
      </c>
      <c r="J33" t="s">
        <v>33</v>
      </c>
      <c r="K33" t="s">
        <v>160</v>
      </c>
      <c r="L33">
        <v>0</v>
      </c>
      <c r="N33" t="s">
        <v>396</v>
      </c>
    </row>
    <row r="34" spans="1:14" x14ac:dyDescent="0.35">
      <c r="A34" t="s">
        <v>338</v>
      </c>
      <c r="B34" s="12">
        <v>44866</v>
      </c>
      <c r="C34" t="s">
        <v>136</v>
      </c>
      <c r="D34" t="s">
        <v>153</v>
      </c>
      <c r="E34" t="s">
        <v>376</v>
      </c>
      <c r="F34" t="s">
        <v>390</v>
      </c>
      <c r="G34" t="s">
        <v>117</v>
      </c>
      <c r="H34">
        <v>1804</v>
      </c>
      <c r="I34" t="s">
        <v>341</v>
      </c>
      <c r="J34" t="s">
        <v>33</v>
      </c>
      <c r="K34" t="s">
        <v>160</v>
      </c>
      <c r="L34">
        <v>0</v>
      </c>
      <c r="N34" t="s">
        <v>397</v>
      </c>
    </row>
    <row r="35" spans="1:14" x14ac:dyDescent="0.35">
      <c r="A35" t="s">
        <v>338</v>
      </c>
      <c r="B35" s="12">
        <v>44958</v>
      </c>
      <c r="C35" t="s">
        <v>136</v>
      </c>
      <c r="D35" t="s">
        <v>153</v>
      </c>
      <c r="E35" t="s">
        <v>382</v>
      </c>
      <c r="F35" t="s">
        <v>390</v>
      </c>
      <c r="G35" t="s">
        <v>117</v>
      </c>
      <c r="H35">
        <v>1804</v>
      </c>
      <c r="I35" t="s">
        <v>341</v>
      </c>
      <c r="J35" t="s">
        <v>33</v>
      </c>
      <c r="K35" t="s">
        <v>160</v>
      </c>
      <c r="L35">
        <v>0</v>
      </c>
      <c r="N35" t="s">
        <v>381</v>
      </c>
    </row>
    <row r="36" spans="1:14" x14ac:dyDescent="0.35">
      <c r="A36" t="s">
        <v>338</v>
      </c>
      <c r="B36" s="12">
        <v>45078</v>
      </c>
      <c r="C36" t="s">
        <v>136</v>
      </c>
      <c r="D36" t="s">
        <v>153</v>
      </c>
      <c r="E36" t="s">
        <v>398</v>
      </c>
      <c r="F36" t="s">
        <v>390</v>
      </c>
      <c r="G36" t="s">
        <v>117</v>
      </c>
      <c r="H36">
        <v>1804</v>
      </c>
      <c r="I36" t="s">
        <v>341</v>
      </c>
      <c r="J36" t="s">
        <v>33</v>
      </c>
      <c r="K36" t="s">
        <v>160</v>
      </c>
      <c r="L36">
        <v>0</v>
      </c>
      <c r="N36" t="s">
        <v>399</v>
      </c>
    </row>
    <row r="37" spans="1:14" x14ac:dyDescent="0.35">
      <c r="A37" t="s">
        <v>338</v>
      </c>
      <c r="B37" s="12">
        <v>45108</v>
      </c>
      <c r="C37" t="s">
        <v>136</v>
      </c>
      <c r="D37" t="s">
        <v>153</v>
      </c>
      <c r="E37" t="s">
        <v>400</v>
      </c>
      <c r="F37" t="s">
        <v>390</v>
      </c>
      <c r="G37" t="s">
        <v>117</v>
      </c>
      <c r="H37">
        <v>1804</v>
      </c>
      <c r="I37" t="s">
        <v>341</v>
      </c>
      <c r="J37" t="s">
        <v>33</v>
      </c>
      <c r="K37" t="s">
        <v>160</v>
      </c>
      <c r="L37">
        <v>0</v>
      </c>
      <c r="N37" t="s">
        <v>401</v>
      </c>
    </row>
    <row r="38" spans="1:14" x14ac:dyDescent="0.35">
      <c r="A38" t="s">
        <v>338</v>
      </c>
      <c r="B38" s="12">
        <v>45139</v>
      </c>
      <c r="C38" t="s">
        <v>136</v>
      </c>
      <c r="D38" t="s">
        <v>153</v>
      </c>
      <c r="E38" t="s">
        <v>402</v>
      </c>
      <c r="F38" t="s">
        <v>390</v>
      </c>
      <c r="G38" t="s">
        <v>117</v>
      </c>
      <c r="H38">
        <v>1804</v>
      </c>
      <c r="I38" t="s">
        <v>341</v>
      </c>
      <c r="J38" t="s">
        <v>33</v>
      </c>
      <c r="K38" t="s">
        <v>160</v>
      </c>
      <c r="L38">
        <v>0</v>
      </c>
      <c r="N38" t="s">
        <v>403</v>
      </c>
    </row>
    <row r="39" spans="1:14" x14ac:dyDescent="0.35">
      <c r="A39" t="s">
        <v>338</v>
      </c>
      <c r="B39" s="12">
        <v>45199</v>
      </c>
      <c r="C39" t="s">
        <v>136</v>
      </c>
      <c r="D39" t="s">
        <v>153</v>
      </c>
      <c r="E39" t="s">
        <v>404</v>
      </c>
      <c r="F39" t="s">
        <v>390</v>
      </c>
      <c r="G39" t="s">
        <v>117</v>
      </c>
      <c r="H39">
        <v>1804</v>
      </c>
      <c r="I39" t="s">
        <v>341</v>
      </c>
      <c r="J39" t="s">
        <v>33</v>
      </c>
      <c r="K39" t="s">
        <v>160</v>
      </c>
      <c r="L39">
        <v>0</v>
      </c>
      <c r="N39" t="s">
        <v>405</v>
      </c>
    </row>
    <row r="40" spans="1:14" x14ac:dyDescent="0.35">
      <c r="A40" t="s">
        <v>338</v>
      </c>
      <c r="B40" s="12" t="s">
        <v>406</v>
      </c>
      <c r="C40">
        <v>1</v>
      </c>
      <c r="D40" t="s">
        <v>37</v>
      </c>
      <c r="E40" t="s">
        <v>407</v>
      </c>
      <c r="F40" t="s">
        <v>408</v>
      </c>
      <c r="G40" t="s">
        <v>409</v>
      </c>
      <c r="H40">
        <v>8</v>
      </c>
      <c r="I40">
        <v>5</v>
      </c>
      <c r="J40" t="s">
        <v>73</v>
      </c>
      <c r="K40" t="s">
        <v>292</v>
      </c>
      <c r="L40">
        <v>0</v>
      </c>
      <c r="N40" t="s">
        <v>410</v>
      </c>
    </row>
    <row r="41" spans="1:14" x14ac:dyDescent="0.35">
      <c r="A41" t="s">
        <v>338</v>
      </c>
      <c r="B41" s="12">
        <v>45224</v>
      </c>
      <c r="C41" t="s">
        <v>136</v>
      </c>
      <c r="D41" t="s">
        <v>153</v>
      </c>
      <c r="E41" t="s">
        <v>411</v>
      </c>
      <c r="F41" t="s">
        <v>390</v>
      </c>
      <c r="G41" t="s">
        <v>117</v>
      </c>
      <c r="H41">
        <v>1804</v>
      </c>
      <c r="I41" t="s">
        <v>341</v>
      </c>
      <c r="J41" t="s">
        <v>33</v>
      </c>
      <c r="K41" t="s">
        <v>160</v>
      </c>
      <c r="L41">
        <v>0</v>
      </c>
      <c r="N41" t="s">
        <v>412</v>
      </c>
    </row>
    <row r="42" spans="1:14" x14ac:dyDescent="0.35">
      <c r="A42" t="s">
        <v>338</v>
      </c>
      <c r="B42" s="12" t="s">
        <v>413</v>
      </c>
      <c r="C42">
        <v>1</v>
      </c>
      <c r="D42" t="s">
        <v>37</v>
      </c>
      <c r="E42" t="s">
        <v>414</v>
      </c>
      <c r="F42" t="s">
        <v>415</v>
      </c>
      <c r="G42" t="s">
        <v>409</v>
      </c>
      <c r="H42">
        <v>10</v>
      </c>
      <c r="I42">
        <v>6</v>
      </c>
      <c r="J42" t="s">
        <v>73</v>
      </c>
      <c r="K42" t="s">
        <v>160</v>
      </c>
      <c r="L42">
        <v>0</v>
      </c>
      <c r="N42" t="s">
        <v>410</v>
      </c>
    </row>
    <row r="43" spans="1:14" x14ac:dyDescent="0.35"/>
    <row r="44" spans="1:14" x14ac:dyDescent="0.35"/>
    <row r="45" spans="1:14" x14ac:dyDescent="0.35"/>
    <row r="46" spans="1:14" x14ac:dyDescent="0.35"/>
    <row r="47" spans="1:14" x14ac:dyDescent="0.35">
      <c r="B47" s="12" t="s">
        <v>132</v>
      </c>
      <c r="C47">
        <v>2</v>
      </c>
      <c r="D47">
        <v>0</v>
      </c>
      <c r="E47">
        <v>0</v>
      </c>
      <c r="F47">
        <v>0</v>
      </c>
      <c r="G47">
        <v>0</v>
      </c>
      <c r="H47">
        <v>50216</v>
      </c>
      <c r="I47">
        <v>11</v>
      </c>
      <c r="J47">
        <v>0</v>
      </c>
      <c r="K47">
        <v>0</v>
      </c>
      <c r="L47">
        <v>0</v>
      </c>
      <c r="M47">
        <v>0</v>
      </c>
      <c r="N47">
        <v>0</v>
      </c>
    </row>
  </sheetData>
  <pageMargins left="0.7" right="0.7" top="0.78740157499999996" bottom="0.78740157499999996"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4A44-F66F-4711-8E1A-442C958BDBC0}">
  <dimension ref="A1:N51"/>
  <sheetViews>
    <sheetView topLeftCell="A32" workbookViewId="0">
      <selection activeCell="A43" sqref="A43:XFD50"/>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25.88671875" bestFit="1" customWidth="1"/>
    <col min="7" max="7" width="80.77734375" bestFit="1" customWidth="1"/>
    <col min="8" max="8" width="27.77734375" bestFit="1" customWidth="1"/>
    <col min="9" max="9" width="35.21875" bestFit="1" customWidth="1"/>
    <col min="10" max="10" width="12.77734375" bestFit="1" customWidth="1"/>
    <col min="11" max="11" width="64.44140625" bestFit="1" customWidth="1"/>
    <col min="12" max="12" width="31.88671875" bestFit="1" customWidth="1"/>
    <col min="13" max="13" width="29.5546875" bestFit="1" customWidth="1"/>
    <col min="14" max="14" width="80.77734375" bestFit="1" customWidth="1"/>
  </cols>
  <sheetData>
    <row r="1" spans="1:14" x14ac:dyDescent="0.35">
      <c r="A1" t="s">
        <v>0</v>
      </c>
      <c r="B1" s="12" t="s">
        <v>1</v>
      </c>
      <c r="C1" t="s">
        <v>2</v>
      </c>
      <c r="D1" t="s">
        <v>3</v>
      </c>
      <c r="E1" t="s">
        <v>4</v>
      </c>
      <c r="F1" t="s">
        <v>5</v>
      </c>
      <c r="G1" t="s">
        <v>6</v>
      </c>
      <c r="H1" t="s">
        <v>7</v>
      </c>
      <c r="I1" t="s">
        <v>8</v>
      </c>
      <c r="J1" t="s">
        <v>337</v>
      </c>
      <c r="K1" t="s">
        <v>10</v>
      </c>
      <c r="L1" t="s">
        <v>11</v>
      </c>
      <c r="M1" t="s">
        <v>133</v>
      </c>
      <c r="N1" t="s">
        <v>13</v>
      </c>
    </row>
    <row r="2" spans="1:14" x14ac:dyDescent="0.35">
      <c r="A2" t="s">
        <v>338</v>
      </c>
      <c r="B2" s="12">
        <v>44218</v>
      </c>
      <c r="C2" t="s">
        <v>136</v>
      </c>
      <c r="D2" t="s">
        <v>28</v>
      </c>
      <c r="E2" t="s">
        <v>339</v>
      </c>
      <c r="F2" t="s">
        <v>340</v>
      </c>
      <c r="G2" t="s">
        <v>117</v>
      </c>
      <c r="H2" t="s">
        <v>341</v>
      </c>
      <c r="I2" t="s">
        <v>341</v>
      </c>
      <c r="J2" t="s">
        <v>33</v>
      </c>
      <c r="K2" t="s">
        <v>160</v>
      </c>
      <c r="L2">
        <v>0</v>
      </c>
      <c r="N2" t="s">
        <v>342</v>
      </c>
    </row>
    <row r="3" spans="1:14" x14ac:dyDescent="0.35">
      <c r="A3" t="s">
        <v>338</v>
      </c>
      <c r="B3" s="12">
        <v>44294</v>
      </c>
      <c r="C3" t="s">
        <v>136</v>
      </c>
      <c r="D3" t="s">
        <v>153</v>
      </c>
      <c r="E3" t="s">
        <v>339</v>
      </c>
      <c r="F3" t="s">
        <v>155</v>
      </c>
      <c r="G3" t="s">
        <v>117</v>
      </c>
      <c r="H3">
        <v>154</v>
      </c>
      <c r="I3" t="s">
        <v>341</v>
      </c>
      <c r="J3" t="s">
        <v>33</v>
      </c>
      <c r="K3" t="s">
        <v>160</v>
      </c>
      <c r="L3">
        <v>0</v>
      </c>
      <c r="N3" t="s">
        <v>343</v>
      </c>
    </row>
    <row r="4" spans="1:14" x14ac:dyDescent="0.35">
      <c r="A4" t="s">
        <v>338</v>
      </c>
      <c r="B4" s="12">
        <v>44295</v>
      </c>
      <c r="C4" t="s">
        <v>136</v>
      </c>
      <c r="D4" t="s">
        <v>153</v>
      </c>
      <c r="E4" t="s">
        <v>339</v>
      </c>
      <c r="F4" t="s">
        <v>344</v>
      </c>
      <c r="G4" t="s">
        <v>117</v>
      </c>
      <c r="H4">
        <v>328</v>
      </c>
      <c r="I4" t="s">
        <v>341</v>
      </c>
      <c r="J4" t="s">
        <v>33</v>
      </c>
      <c r="K4" t="s">
        <v>160</v>
      </c>
      <c r="L4">
        <v>0</v>
      </c>
      <c r="N4" t="s">
        <v>345</v>
      </c>
    </row>
    <row r="5" spans="1:14" x14ac:dyDescent="0.35">
      <c r="A5" t="s">
        <v>338</v>
      </c>
      <c r="B5" s="12">
        <v>44441</v>
      </c>
      <c r="C5" t="s">
        <v>136</v>
      </c>
      <c r="D5" t="s">
        <v>153</v>
      </c>
      <c r="E5" t="s">
        <v>346</v>
      </c>
      <c r="F5" t="s">
        <v>347</v>
      </c>
      <c r="G5" t="s">
        <v>117</v>
      </c>
      <c r="H5">
        <v>3262</v>
      </c>
      <c r="I5" t="s">
        <v>341</v>
      </c>
      <c r="J5" t="s">
        <v>33</v>
      </c>
      <c r="K5" t="s">
        <v>160</v>
      </c>
      <c r="L5">
        <v>0</v>
      </c>
      <c r="N5" t="s">
        <v>348</v>
      </c>
    </row>
    <row r="6" spans="1:14" x14ac:dyDescent="0.35">
      <c r="A6" t="s">
        <v>338</v>
      </c>
      <c r="B6" s="12">
        <v>44476</v>
      </c>
      <c r="C6" t="s">
        <v>136</v>
      </c>
      <c r="D6" t="s">
        <v>153</v>
      </c>
      <c r="E6" t="s">
        <v>349</v>
      </c>
      <c r="F6" t="s">
        <v>347</v>
      </c>
      <c r="G6" t="s">
        <v>117</v>
      </c>
      <c r="H6">
        <v>3262</v>
      </c>
      <c r="I6" t="s">
        <v>341</v>
      </c>
      <c r="J6" t="s">
        <v>33</v>
      </c>
      <c r="K6" t="s">
        <v>160</v>
      </c>
      <c r="L6">
        <v>0</v>
      </c>
      <c r="N6" t="s">
        <v>350</v>
      </c>
    </row>
    <row r="7" spans="1:14" x14ac:dyDescent="0.35">
      <c r="A7" t="s">
        <v>338</v>
      </c>
      <c r="B7" s="12">
        <v>44478</v>
      </c>
      <c r="C7" t="s">
        <v>136</v>
      </c>
      <c r="D7" t="s">
        <v>153</v>
      </c>
      <c r="E7" t="s">
        <v>351</v>
      </c>
      <c r="F7" t="s">
        <v>347</v>
      </c>
      <c r="G7" t="s">
        <v>117</v>
      </c>
      <c r="H7">
        <v>3262</v>
      </c>
      <c r="I7" t="s">
        <v>341</v>
      </c>
      <c r="J7" t="s">
        <v>33</v>
      </c>
      <c r="K7" t="s">
        <v>160</v>
      </c>
      <c r="L7">
        <v>0</v>
      </c>
      <c r="N7" t="s">
        <v>352</v>
      </c>
    </row>
    <row r="8" spans="1:14" x14ac:dyDescent="0.35">
      <c r="A8" t="s">
        <v>338</v>
      </c>
      <c r="B8" s="12" t="s">
        <v>353</v>
      </c>
      <c r="C8" t="s">
        <v>136</v>
      </c>
      <c r="D8" t="s">
        <v>153</v>
      </c>
      <c r="E8" t="s">
        <v>354</v>
      </c>
      <c r="F8" t="s">
        <v>344</v>
      </c>
      <c r="G8" t="s">
        <v>117</v>
      </c>
      <c r="H8">
        <v>3796</v>
      </c>
      <c r="I8" t="s">
        <v>341</v>
      </c>
      <c r="J8" t="s">
        <v>33</v>
      </c>
      <c r="K8" t="s">
        <v>160</v>
      </c>
      <c r="L8">
        <v>0</v>
      </c>
      <c r="N8" t="s">
        <v>355</v>
      </c>
    </row>
    <row r="9" spans="1:14" x14ac:dyDescent="0.35">
      <c r="A9" t="s">
        <v>338</v>
      </c>
      <c r="B9" s="12" t="s">
        <v>353</v>
      </c>
      <c r="C9" t="s">
        <v>136</v>
      </c>
      <c r="D9" t="s">
        <v>153</v>
      </c>
      <c r="E9" t="s">
        <v>354</v>
      </c>
      <c r="F9" t="s">
        <v>155</v>
      </c>
      <c r="G9" t="s">
        <v>117</v>
      </c>
      <c r="H9">
        <v>3262</v>
      </c>
      <c r="I9" t="s">
        <v>341</v>
      </c>
      <c r="J9" t="s">
        <v>33</v>
      </c>
      <c r="K9" t="s">
        <v>160</v>
      </c>
      <c r="L9">
        <v>0</v>
      </c>
      <c r="N9" t="s">
        <v>356</v>
      </c>
    </row>
    <row r="10" spans="1:14" x14ac:dyDescent="0.35">
      <c r="A10" t="s">
        <v>338</v>
      </c>
      <c r="B10" s="12" t="s">
        <v>357</v>
      </c>
      <c r="C10" t="s">
        <v>136</v>
      </c>
      <c r="D10" t="s">
        <v>153</v>
      </c>
      <c r="E10" t="s">
        <v>354</v>
      </c>
      <c r="F10" t="s">
        <v>155</v>
      </c>
      <c r="G10" t="s">
        <v>117</v>
      </c>
      <c r="H10">
        <v>3262</v>
      </c>
      <c r="I10" t="s">
        <v>341</v>
      </c>
      <c r="J10" t="s">
        <v>33</v>
      </c>
      <c r="K10" t="s">
        <v>160</v>
      </c>
      <c r="L10">
        <v>0</v>
      </c>
      <c r="N10" t="s">
        <v>358</v>
      </c>
    </row>
    <row r="11" spans="1:14" x14ac:dyDescent="0.35">
      <c r="A11" t="s">
        <v>338</v>
      </c>
      <c r="B11" s="12" t="s">
        <v>357</v>
      </c>
      <c r="C11" t="s">
        <v>136</v>
      </c>
      <c r="D11" t="s">
        <v>153</v>
      </c>
      <c r="E11" t="s">
        <v>354</v>
      </c>
      <c r="F11" t="s">
        <v>359</v>
      </c>
      <c r="G11" t="s">
        <v>117</v>
      </c>
      <c r="H11">
        <v>1109</v>
      </c>
      <c r="I11" t="s">
        <v>341</v>
      </c>
      <c r="J11" t="s">
        <v>33</v>
      </c>
      <c r="K11" t="s">
        <v>160</v>
      </c>
      <c r="L11">
        <v>0</v>
      </c>
      <c r="N11" t="s">
        <v>360</v>
      </c>
    </row>
    <row r="12" spans="1:14" x14ac:dyDescent="0.35">
      <c r="A12" t="s">
        <v>338</v>
      </c>
      <c r="B12" s="12" t="s">
        <v>361</v>
      </c>
      <c r="C12" t="s">
        <v>136</v>
      </c>
      <c r="D12" t="s">
        <v>153</v>
      </c>
      <c r="E12" t="s">
        <v>354</v>
      </c>
      <c r="F12" t="s">
        <v>344</v>
      </c>
      <c r="G12" t="s">
        <v>117</v>
      </c>
      <c r="H12">
        <v>3796</v>
      </c>
      <c r="I12" t="s">
        <v>341</v>
      </c>
      <c r="J12" t="s">
        <v>33</v>
      </c>
      <c r="K12" t="s">
        <v>160</v>
      </c>
      <c r="L12">
        <v>0</v>
      </c>
      <c r="N12" t="s">
        <v>362</v>
      </c>
    </row>
    <row r="13" spans="1:14" x14ac:dyDescent="0.35">
      <c r="A13" t="s">
        <v>338</v>
      </c>
      <c r="B13" s="12" t="s">
        <v>361</v>
      </c>
      <c r="C13" t="s">
        <v>136</v>
      </c>
      <c r="D13" t="s">
        <v>153</v>
      </c>
      <c r="E13" t="s">
        <v>354</v>
      </c>
      <c r="F13" t="s">
        <v>155</v>
      </c>
      <c r="G13" t="s">
        <v>117</v>
      </c>
      <c r="H13">
        <v>3262</v>
      </c>
      <c r="I13" t="s">
        <v>341</v>
      </c>
      <c r="J13" t="s">
        <v>33</v>
      </c>
      <c r="K13" t="s">
        <v>160</v>
      </c>
      <c r="L13">
        <v>0</v>
      </c>
      <c r="N13" t="s">
        <v>363</v>
      </c>
    </row>
    <row r="14" spans="1:14" x14ac:dyDescent="0.35">
      <c r="A14" t="s">
        <v>338</v>
      </c>
      <c r="B14" s="12" t="s">
        <v>364</v>
      </c>
      <c r="C14" t="s">
        <v>136</v>
      </c>
      <c r="D14" t="s">
        <v>160</v>
      </c>
      <c r="E14" t="s">
        <v>365</v>
      </c>
      <c r="F14" t="s">
        <v>366</v>
      </c>
      <c r="G14" t="s">
        <v>117</v>
      </c>
      <c r="I14" t="s">
        <v>341</v>
      </c>
      <c r="J14" t="s">
        <v>33</v>
      </c>
      <c r="K14" t="s">
        <v>160</v>
      </c>
      <c r="L14">
        <v>0</v>
      </c>
      <c r="N14" t="s">
        <v>367</v>
      </c>
    </row>
    <row r="15" spans="1:14" x14ac:dyDescent="0.35">
      <c r="A15" t="s">
        <v>338</v>
      </c>
      <c r="B15" s="12" t="s">
        <v>364</v>
      </c>
      <c r="C15" t="s">
        <v>136</v>
      </c>
      <c r="D15" t="s">
        <v>153</v>
      </c>
      <c r="E15" t="s">
        <v>368</v>
      </c>
      <c r="F15" t="s">
        <v>344</v>
      </c>
      <c r="G15" t="s">
        <v>117</v>
      </c>
      <c r="H15">
        <v>3796</v>
      </c>
      <c r="I15" t="s">
        <v>341</v>
      </c>
      <c r="J15" t="s">
        <v>33</v>
      </c>
      <c r="K15" t="s">
        <v>160</v>
      </c>
      <c r="L15">
        <v>0</v>
      </c>
      <c r="N15" t="s">
        <v>369</v>
      </c>
    </row>
    <row r="16" spans="1:14" x14ac:dyDescent="0.35">
      <c r="A16" t="s">
        <v>338</v>
      </c>
      <c r="B16" s="12" t="s">
        <v>364</v>
      </c>
      <c r="C16" t="s">
        <v>136</v>
      </c>
      <c r="D16" t="s">
        <v>153</v>
      </c>
      <c r="E16" t="s">
        <v>368</v>
      </c>
      <c r="F16" t="s">
        <v>344</v>
      </c>
      <c r="G16" t="s">
        <v>117</v>
      </c>
      <c r="H16">
        <v>1300</v>
      </c>
      <c r="I16" t="s">
        <v>341</v>
      </c>
      <c r="J16" t="s">
        <v>33</v>
      </c>
      <c r="K16" t="s">
        <v>160</v>
      </c>
      <c r="L16">
        <v>0</v>
      </c>
      <c r="N16" t="s">
        <v>370</v>
      </c>
    </row>
    <row r="17" spans="1:14" x14ac:dyDescent="0.35">
      <c r="A17" t="s">
        <v>338</v>
      </c>
      <c r="B17" s="12" t="s">
        <v>364</v>
      </c>
      <c r="C17" t="s">
        <v>136</v>
      </c>
      <c r="D17" t="s">
        <v>153</v>
      </c>
      <c r="E17" t="s">
        <v>368</v>
      </c>
      <c r="F17" t="s">
        <v>155</v>
      </c>
      <c r="G17" t="s">
        <v>117</v>
      </c>
      <c r="H17">
        <v>3262</v>
      </c>
      <c r="I17" t="s">
        <v>341</v>
      </c>
      <c r="J17" t="s">
        <v>33</v>
      </c>
      <c r="K17" t="s">
        <v>160</v>
      </c>
      <c r="L17">
        <v>0</v>
      </c>
      <c r="N17" t="s">
        <v>371</v>
      </c>
    </row>
    <row r="18" spans="1:14" x14ac:dyDescent="0.35">
      <c r="A18" t="s">
        <v>338</v>
      </c>
      <c r="B18" s="12">
        <v>44853</v>
      </c>
      <c r="C18" t="s">
        <v>136</v>
      </c>
      <c r="D18" t="s">
        <v>153</v>
      </c>
      <c r="E18" t="s">
        <v>372</v>
      </c>
      <c r="F18" t="s">
        <v>359</v>
      </c>
      <c r="G18" t="s">
        <v>117</v>
      </c>
      <c r="H18">
        <v>1109</v>
      </c>
      <c r="I18" t="s">
        <v>341</v>
      </c>
      <c r="J18" t="s">
        <v>33</v>
      </c>
      <c r="K18" t="s">
        <v>160</v>
      </c>
      <c r="L18">
        <v>0</v>
      </c>
      <c r="N18" t="s">
        <v>373</v>
      </c>
    </row>
    <row r="19" spans="1:14" x14ac:dyDescent="0.35">
      <c r="A19" t="s">
        <v>338</v>
      </c>
      <c r="B19" s="12">
        <v>44855</v>
      </c>
      <c r="C19" t="s">
        <v>136</v>
      </c>
      <c r="D19" t="s">
        <v>153</v>
      </c>
      <c r="E19" t="s">
        <v>372</v>
      </c>
      <c r="F19" t="s">
        <v>344</v>
      </c>
      <c r="G19" t="s">
        <v>117</v>
      </c>
      <c r="H19">
        <v>3796</v>
      </c>
      <c r="I19" t="s">
        <v>341</v>
      </c>
      <c r="J19" t="s">
        <v>33</v>
      </c>
      <c r="K19" t="s">
        <v>160</v>
      </c>
      <c r="L19">
        <v>0</v>
      </c>
      <c r="N19" t="s">
        <v>374</v>
      </c>
    </row>
    <row r="20" spans="1:14" x14ac:dyDescent="0.35">
      <c r="A20" t="s">
        <v>338</v>
      </c>
      <c r="B20" s="12">
        <v>44855</v>
      </c>
      <c r="C20" t="s">
        <v>136</v>
      </c>
      <c r="D20" t="s">
        <v>153</v>
      </c>
      <c r="E20" t="s">
        <v>372</v>
      </c>
      <c r="F20" t="s">
        <v>344</v>
      </c>
      <c r="G20" t="s">
        <v>117</v>
      </c>
      <c r="H20">
        <v>1804</v>
      </c>
      <c r="I20" t="s">
        <v>341</v>
      </c>
      <c r="J20" t="s">
        <v>33</v>
      </c>
      <c r="K20" t="s">
        <v>160</v>
      </c>
      <c r="L20">
        <v>0</v>
      </c>
      <c r="N20" t="s">
        <v>375</v>
      </c>
    </row>
    <row r="21" spans="1:14" x14ac:dyDescent="0.35">
      <c r="A21" t="s">
        <v>338</v>
      </c>
      <c r="B21" s="12">
        <v>44874</v>
      </c>
      <c r="C21" t="s">
        <v>136</v>
      </c>
      <c r="D21" t="s">
        <v>153</v>
      </c>
      <c r="E21" t="s">
        <v>376</v>
      </c>
      <c r="F21" t="s">
        <v>347</v>
      </c>
      <c r="G21" t="s">
        <v>117</v>
      </c>
      <c r="H21">
        <v>3262</v>
      </c>
      <c r="I21" t="s">
        <v>341</v>
      </c>
      <c r="J21" t="s">
        <v>33</v>
      </c>
      <c r="K21" t="s">
        <v>160</v>
      </c>
      <c r="L21">
        <v>0</v>
      </c>
      <c r="N21" t="s">
        <v>377</v>
      </c>
    </row>
    <row r="22" spans="1:14" x14ac:dyDescent="0.35">
      <c r="A22" t="s">
        <v>338</v>
      </c>
      <c r="B22" s="12">
        <v>44887</v>
      </c>
      <c r="C22" t="s">
        <v>136</v>
      </c>
      <c r="D22" t="s">
        <v>153</v>
      </c>
      <c r="E22" t="s">
        <v>378</v>
      </c>
      <c r="F22" t="s">
        <v>155</v>
      </c>
      <c r="G22" t="s">
        <v>117</v>
      </c>
      <c r="H22">
        <v>3262</v>
      </c>
      <c r="I22" t="s">
        <v>341</v>
      </c>
      <c r="J22" t="s">
        <v>33</v>
      </c>
      <c r="K22" t="s">
        <v>160</v>
      </c>
      <c r="L22">
        <v>0</v>
      </c>
      <c r="N22" t="s">
        <v>379</v>
      </c>
    </row>
    <row r="23" spans="1:14" x14ac:dyDescent="0.35">
      <c r="A23" t="s">
        <v>338</v>
      </c>
      <c r="B23" s="12">
        <v>44927</v>
      </c>
      <c r="C23" t="s">
        <v>136</v>
      </c>
      <c r="D23" t="s">
        <v>153</v>
      </c>
      <c r="E23" t="s">
        <v>380</v>
      </c>
      <c r="F23" t="s">
        <v>344</v>
      </c>
      <c r="G23" t="s">
        <v>117</v>
      </c>
      <c r="H23">
        <v>1920</v>
      </c>
      <c r="I23" t="s">
        <v>341</v>
      </c>
      <c r="J23" t="s">
        <v>33</v>
      </c>
      <c r="K23" t="s">
        <v>160</v>
      </c>
      <c r="L23">
        <v>0</v>
      </c>
      <c r="N23" t="s">
        <v>381</v>
      </c>
    </row>
    <row r="24" spans="1:14" x14ac:dyDescent="0.35">
      <c r="A24" t="s">
        <v>338</v>
      </c>
      <c r="B24" s="12">
        <v>44978</v>
      </c>
      <c r="C24" t="s">
        <v>136</v>
      </c>
      <c r="D24" t="s">
        <v>153</v>
      </c>
      <c r="E24" t="s">
        <v>382</v>
      </c>
      <c r="F24" t="s">
        <v>347</v>
      </c>
      <c r="G24" t="s">
        <v>117</v>
      </c>
      <c r="H24">
        <v>3262</v>
      </c>
      <c r="I24" t="s">
        <v>341</v>
      </c>
      <c r="J24" t="s">
        <v>33</v>
      </c>
      <c r="K24" t="s">
        <v>160</v>
      </c>
      <c r="L24">
        <v>0</v>
      </c>
      <c r="N24" t="s">
        <v>383</v>
      </c>
    </row>
    <row r="25" spans="1:14" x14ac:dyDescent="0.35">
      <c r="A25" t="s">
        <v>338</v>
      </c>
      <c r="B25" s="12">
        <v>45021</v>
      </c>
      <c r="C25" t="s">
        <v>136</v>
      </c>
      <c r="D25" t="s">
        <v>153</v>
      </c>
      <c r="E25" t="s">
        <v>378</v>
      </c>
      <c r="F25" t="s">
        <v>384</v>
      </c>
      <c r="G25" t="s">
        <v>117</v>
      </c>
      <c r="H25">
        <v>3262</v>
      </c>
      <c r="I25" t="s">
        <v>341</v>
      </c>
      <c r="J25" t="s">
        <v>33</v>
      </c>
      <c r="K25" t="s">
        <v>160</v>
      </c>
      <c r="L25">
        <v>0</v>
      </c>
      <c r="N25" t="s">
        <v>385</v>
      </c>
    </row>
    <row r="26" spans="1:14" x14ac:dyDescent="0.35">
      <c r="A26" t="s">
        <v>338</v>
      </c>
      <c r="B26" s="12">
        <v>45021</v>
      </c>
      <c r="C26" t="s">
        <v>136</v>
      </c>
      <c r="D26" t="s">
        <v>153</v>
      </c>
      <c r="E26" t="s">
        <v>378</v>
      </c>
      <c r="F26" t="s">
        <v>155</v>
      </c>
      <c r="G26" t="s">
        <v>117</v>
      </c>
      <c r="H26">
        <v>3262</v>
      </c>
      <c r="I26" t="s">
        <v>341</v>
      </c>
      <c r="J26" t="s">
        <v>33</v>
      </c>
      <c r="K26" t="s">
        <v>160</v>
      </c>
      <c r="L26">
        <v>0</v>
      </c>
      <c r="N26" t="s">
        <v>386</v>
      </c>
    </row>
    <row r="27" spans="1:14" x14ac:dyDescent="0.35">
      <c r="A27" t="s">
        <v>338</v>
      </c>
      <c r="B27" s="12">
        <v>45021</v>
      </c>
      <c r="C27" t="s">
        <v>136</v>
      </c>
      <c r="D27" t="s">
        <v>153</v>
      </c>
      <c r="E27" t="s">
        <v>378</v>
      </c>
      <c r="F27" t="s">
        <v>155</v>
      </c>
      <c r="G27" t="s">
        <v>117</v>
      </c>
      <c r="H27">
        <v>3262</v>
      </c>
      <c r="I27" t="s">
        <v>341</v>
      </c>
      <c r="J27" t="s">
        <v>33</v>
      </c>
      <c r="K27" t="s">
        <v>160</v>
      </c>
      <c r="L27">
        <v>0</v>
      </c>
      <c r="N27" t="s">
        <v>387</v>
      </c>
    </row>
    <row r="28" spans="1:14" x14ac:dyDescent="0.35">
      <c r="A28" t="s">
        <v>338</v>
      </c>
      <c r="B28" s="12">
        <v>45113</v>
      </c>
      <c r="C28" t="s">
        <v>136</v>
      </c>
      <c r="D28" t="s">
        <v>153</v>
      </c>
      <c r="E28" t="s">
        <v>388</v>
      </c>
      <c r="F28" t="s">
        <v>155</v>
      </c>
      <c r="G28" t="s">
        <v>117</v>
      </c>
      <c r="H28">
        <v>3262</v>
      </c>
      <c r="I28" t="s">
        <v>341</v>
      </c>
      <c r="J28" t="s">
        <v>33</v>
      </c>
      <c r="K28" t="s">
        <v>160</v>
      </c>
      <c r="L28">
        <v>0</v>
      </c>
      <c r="N28" t="s">
        <v>389</v>
      </c>
    </row>
    <row r="29" spans="1:14" x14ac:dyDescent="0.35">
      <c r="A29" t="s">
        <v>338</v>
      </c>
      <c r="B29" s="12">
        <v>44986</v>
      </c>
      <c r="C29" t="s">
        <v>136</v>
      </c>
      <c r="D29" t="s">
        <v>153</v>
      </c>
      <c r="E29" t="s">
        <v>378</v>
      </c>
      <c r="F29" t="s">
        <v>390</v>
      </c>
      <c r="G29" t="s">
        <v>117</v>
      </c>
      <c r="H29">
        <v>1804</v>
      </c>
      <c r="I29" t="s">
        <v>341</v>
      </c>
      <c r="J29" t="s">
        <v>33</v>
      </c>
      <c r="K29" t="s">
        <v>160</v>
      </c>
      <c r="L29">
        <v>0</v>
      </c>
      <c r="N29" t="s">
        <v>391</v>
      </c>
    </row>
    <row r="30" spans="1:14" x14ac:dyDescent="0.35">
      <c r="A30" t="s">
        <v>338</v>
      </c>
      <c r="B30" s="12">
        <v>45029</v>
      </c>
      <c r="C30" t="s">
        <v>136</v>
      </c>
      <c r="D30" t="s">
        <v>153</v>
      </c>
      <c r="E30" t="s">
        <v>378</v>
      </c>
      <c r="F30" t="s">
        <v>392</v>
      </c>
      <c r="G30" t="s">
        <v>117</v>
      </c>
      <c r="I30" t="s">
        <v>341</v>
      </c>
      <c r="J30" t="s">
        <v>33</v>
      </c>
      <c r="K30" t="s">
        <v>160</v>
      </c>
      <c r="L30">
        <v>0</v>
      </c>
      <c r="N30" t="s">
        <v>393</v>
      </c>
    </row>
    <row r="31" spans="1:14" x14ac:dyDescent="0.35">
      <c r="A31" t="s">
        <v>338</v>
      </c>
      <c r="B31" s="12">
        <v>44866</v>
      </c>
      <c r="C31" t="s">
        <v>136</v>
      </c>
      <c r="D31" t="s">
        <v>153</v>
      </c>
      <c r="E31" t="s">
        <v>376</v>
      </c>
      <c r="F31" t="s">
        <v>390</v>
      </c>
      <c r="G31" t="s">
        <v>117</v>
      </c>
      <c r="H31">
        <v>1804</v>
      </c>
      <c r="I31" t="s">
        <v>341</v>
      </c>
      <c r="J31" t="s">
        <v>33</v>
      </c>
      <c r="K31" t="s">
        <v>160</v>
      </c>
      <c r="L31">
        <v>0</v>
      </c>
      <c r="N31" t="s">
        <v>394</v>
      </c>
    </row>
    <row r="32" spans="1:14" x14ac:dyDescent="0.35">
      <c r="A32" t="s">
        <v>338</v>
      </c>
      <c r="B32" s="12">
        <v>45017</v>
      </c>
      <c r="C32" t="s">
        <v>136</v>
      </c>
      <c r="D32" t="s">
        <v>153</v>
      </c>
      <c r="E32" t="s">
        <v>378</v>
      </c>
      <c r="F32" t="s">
        <v>390</v>
      </c>
      <c r="G32" t="s">
        <v>117</v>
      </c>
      <c r="H32">
        <v>1804</v>
      </c>
      <c r="I32" t="s">
        <v>341</v>
      </c>
      <c r="J32" t="s">
        <v>33</v>
      </c>
      <c r="K32" t="s">
        <v>160</v>
      </c>
      <c r="L32">
        <v>0</v>
      </c>
      <c r="N32" t="s">
        <v>395</v>
      </c>
    </row>
    <row r="33" spans="1:14" x14ac:dyDescent="0.35">
      <c r="A33" t="s">
        <v>338</v>
      </c>
      <c r="B33" s="12">
        <v>44927</v>
      </c>
      <c r="C33" t="s">
        <v>136</v>
      </c>
      <c r="D33" t="s">
        <v>153</v>
      </c>
      <c r="E33" t="s">
        <v>376</v>
      </c>
      <c r="F33" t="s">
        <v>390</v>
      </c>
      <c r="G33" t="s">
        <v>117</v>
      </c>
      <c r="H33">
        <v>1804</v>
      </c>
      <c r="I33" t="s">
        <v>341</v>
      </c>
      <c r="J33" t="s">
        <v>33</v>
      </c>
      <c r="K33" t="s">
        <v>160</v>
      </c>
      <c r="L33">
        <v>0</v>
      </c>
      <c r="N33" t="s">
        <v>396</v>
      </c>
    </row>
    <row r="34" spans="1:14" x14ac:dyDescent="0.35">
      <c r="A34" t="s">
        <v>338</v>
      </c>
      <c r="B34" s="12">
        <v>44866</v>
      </c>
      <c r="C34" t="s">
        <v>136</v>
      </c>
      <c r="D34" t="s">
        <v>153</v>
      </c>
      <c r="E34" t="s">
        <v>376</v>
      </c>
      <c r="F34" t="s">
        <v>390</v>
      </c>
      <c r="G34" t="s">
        <v>117</v>
      </c>
      <c r="H34">
        <v>1804</v>
      </c>
      <c r="I34" t="s">
        <v>341</v>
      </c>
      <c r="J34" t="s">
        <v>33</v>
      </c>
      <c r="K34" t="s">
        <v>160</v>
      </c>
      <c r="L34">
        <v>0</v>
      </c>
      <c r="N34" t="s">
        <v>397</v>
      </c>
    </row>
    <row r="35" spans="1:14" x14ac:dyDescent="0.35">
      <c r="A35" t="s">
        <v>338</v>
      </c>
      <c r="B35" s="12">
        <v>44958</v>
      </c>
      <c r="C35" t="s">
        <v>136</v>
      </c>
      <c r="D35" t="s">
        <v>153</v>
      </c>
      <c r="E35" t="s">
        <v>382</v>
      </c>
      <c r="F35" t="s">
        <v>390</v>
      </c>
      <c r="G35" t="s">
        <v>117</v>
      </c>
      <c r="H35">
        <v>1804</v>
      </c>
      <c r="I35" t="s">
        <v>341</v>
      </c>
      <c r="J35" t="s">
        <v>33</v>
      </c>
      <c r="K35" t="s">
        <v>160</v>
      </c>
      <c r="L35">
        <v>0</v>
      </c>
      <c r="N35" t="s">
        <v>381</v>
      </c>
    </row>
    <row r="36" spans="1:14" x14ac:dyDescent="0.35">
      <c r="A36" t="s">
        <v>338</v>
      </c>
      <c r="B36" s="12">
        <v>45078</v>
      </c>
      <c r="C36" t="s">
        <v>136</v>
      </c>
      <c r="D36" t="s">
        <v>153</v>
      </c>
      <c r="E36" t="s">
        <v>398</v>
      </c>
      <c r="F36" t="s">
        <v>390</v>
      </c>
      <c r="G36" t="s">
        <v>117</v>
      </c>
      <c r="H36">
        <v>1804</v>
      </c>
      <c r="I36" t="s">
        <v>341</v>
      </c>
      <c r="J36" t="s">
        <v>33</v>
      </c>
      <c r="K36" t="s">
        <v>160</v>
      </c>
      <c r="L36">
        <v>0</v>
      </c>
      <c r="N36" t="s">
        <v>399</v>
      </c>
    </row>
    <row r="37" spans="1:14" x14ac:dyDescent="0.35">
      <c r="A37" t="s">
        <v>338</v>
      </c>
      <c r="B37" s="12">
        <v>45108</v>
      </c>
      <c r="C37" t="s">
        <v>136</v>
      </c>
      <c r="D37" t="s">
        <v>153</v>
      </c>
      <c r="E37" t="s">
        <v>400</v>
      </c>
      <c r="F37" t="s">
        <v>390</v>
      </c>
      <c r="G37" t="s">
        <v>117</v>
      </c>
      <c r="H37">
        <v>1804</v>
      </c>
      <c r="I37" t="s">
        <v>341</v>
      </c>
      <c r="J37" t="s">
        <v>33</v>
      </c>
      <c r="K37" t="s">
        <v>160</v>
      </c>
      <c r="L37">
        <v>0</v>
      </c>
      <c r="N37" t="s">
        <v>401</v>
      </c>
    </row>
    <row r="38" spans="1:14" x14ac:dyDescent="0.35">
      <c r="A38" t="s">
        <v>338</v>
      </c>
      <c r="B38" s="12">
        <v>45139</v>
      </c>
      <c r="C38" t="s">
        <v>136</v>
      </c>
      <c r="D38" t="s">
        <v>153</v>
      </c>
      <c r="E38" t="s">
        <v>402</v>
      </c>
      <c r="F38" t="s">
        <v>390</v>
      </c>
      <c r="G38" t="s">
        <v>117</v>
      </c>
      <c r="H38">
        <v>1804</v>
      </c>
      <c r="I38" t="s">
        <v>341</v>
      </c>
      <c r="J38" t="s">
        <v>33</v>
      </c>
      <c r="K38" t="s">
        <v>160</v>
      </c>
      <c r="L38">
        <v>0</v>
      </c>
      <c r="N38" t="s">
        <v>403</v>
      </c>
    </row>
    <row r="39" spans="1:14" x14ac:dyDescent="0.35">
      <c r="A39" t="s">
        <v>338</v>
      </c>
      <c r="B39" s="12">
        <v>45199</v>
      </c>
      <c r="C39" t="s">
        <v>136</v>
      </c>
      <c r="D39" t="s">
        <v>153</v>
      </c>
      <c r="E39" t="s">
        <v>404</v>
      </c>
      <c r="F39" t="s">
        <v>390</v>
      </c>
      <c r="G39" t="s">
        <v>117</v>
      </c>
      <c r="H39">
        <v>1804</v>
      </c>
      <c r="I39" t="s">
        <v>341</v>
      </c>
      <c r="J39" t="s">
        <v>33</v>
      </c>
      <c r="K39" t="s">
        <v>160</v>
      </c>
      <c r="L39">
        <v>0</v>
      </c>
      <c r="N39" t="s">
        <v>405</v>
      </c>
    </row>
    <row r="40" spans="1:14" x14ac:dyDescent="0.35">
      <c r="A40" t="s">
        <v>338</v>
      </c>
      <c r="B40" s="12" t="s">
        <v>406</v>
      </c>
      <c r="C40">
        <v>1</v>
      </c>
      <c r="D40" t="s">
        <v>37</v>
      </c>
      <c r="E40" t="s">
        <v>407</v>
      </c>
      <c r="F40" t="s">
        <v>408</v>
      </c>
      <c r="G40" t="s">
        <v>409</v>
      </c>
      <c r="H40">
        <v>8</v>
      </c>
      <c r="I40">
        <v>5</v>
      </c>
      <c r="J40" t="s">
        <v>73</v>
      </c>
      <c r="K40" t="s">
        <v>292</v>
      </c>
      <c r="L40">
        <v>0</v>
      </c>
      <c r="N40" t="s">
        <v>410</v>
      </c>
    </row>
    <row r="41" spans="1:14" x14ac:dyDescent="0.35">
      <c r="A41" t="s">
        <v>338</v>
      </c>
      <c r="B41" s="12">
        <v>45224</v>
      </c>
      <c r="C41" t="s">
        <v>136</v>
      </c>
      <c r="D41" t="s">
        <v>153</v>
      </c>
      <c r="E41" t="s">
        <v>411</v>
      </c>
      <c r="F41" t="s">
        <v>390</v>
      </c>
      <c r="G41" t="s">
        <v>117</v>
      </c>
      <c r="H41">
        <v>1804</v>
      </c>
      <c r="I41" t="s">
        <v>341</v>
      </c>
      <c r="J41" t="s">
        <v>33</v>
      </c>
      <c r="K41" t="s">
        <v>160</v>
      </c>
      <c r="L41">
        <v>0</v>
      </c>
      <c r="N41" t="s">
        <v>412</v>
      </c>
    </row>
    <row r="42" spans="1:14" x14ac:dyDescent="0.35">
      <c r="A42" t="s">
        <v>338</v>
      </c>
      <c r="B42" s="12" t="s">
        <v>413</v>
      </c>
      <c r="C42">
        <v>1</v>
      </c>
      <c r="D42" t="s">
        <v>37</v>
      </c>
      <c r="E42" t="s">
        <v>414</v>
      </c>
      <c r="F42" t="s">
        <v>415</v>
      </c>
      <c r="G42" t="s">
        <v>409</v>
      </c>
      <c r="H42">
        <v>10</v>
      </c>
      <c r="I42">
        <v>6</v>
      </c>
      <c r="J42" t="s">
        <v>73</v>
      </c>
      <c r="K42" t="s">
        <v>160</v>
      </c>
      <c r="L42">
        <v>0</v>
      </c>
      <c r="N42" t="s">
        <v>410</v>
      </c>
    </row>
    <row r="43" spans="1:14" x14ac:dyDescent="0.35">
      <c r="A43" t="s">
        <v>338</v>
      </c>
      <c r="B43" s="12">
        <v>45366</v>
      </c>
      <c r="C43" t="s">
        <v>136</v>
      </c>
      <c r="D43" t="s">
        <v>153</v>
      </c>
      <c r="E43" t="s">
        <v>1369</v>
      </c>
      <c r="F43" t="s">
        <v>344</v>
      </c>
      <c r="G43" t="s">
        <v>117</v>
      </c>
      <c r="H43">
        <v>5493</v>
      </c>
      <c r="I43" t="s">
        <v>341</v>
      </c>
      <c r="J43" t="s">
        <v>33</v>
      </c>
      <c r="K43" t="s">
        <v>160</v>
      </c>
      <c r="L43">
        <v>0</v>
      </c>
      <c r="N43" t="s">
        <v>1370</v>
      </c>
    </row>
    <row r="44" spans="1:14" x14ac:dyDescent="0.35">
      <c r="A44" t="s">
        <v>338</v>
      </c>
      <c r="B44" s="12">
        <v>45366</v>
      </c>
      <c r="C44" t="s">
        <v>136</v>
      </c>
      <c r="D44" t="s">
        <v>153</v>
      </c>
      <c r="E44" t="s">
        <v>1369</v>
      </c>
      <c r="F44" t="s">
        <v>344</v>
      </c>
      <c r="G44" t="s">
        <v>117</v>
      </c>
      <c r="H44">
        <v>600</v>
      </c>
      <c r="I44" t="s">
        <v>341</v>
      </c>
      <c r="J44" t="s">
        <v>33</v>
      </c>
      <c r="K44" t="s">
        <v>160</v>
      </c>
      <c r="L44">
        <v>0</v>
      </c>
      <c r="N44" t="s">
        <v>1371</v>
      </c>
    </row>
    <row r="45" spans="1:14" x14ac:dyDescent="0.35">
      <c r="A45" t="s">
        <v>338</v>
      </c>
      <c r="B45" s="12">
        <v>45398</v>
      </c>
      <c r="C45" t="s">
        <v>136</v>
      </c>
      <c r="D45" t="s">
        <v>153</v>
      </c>
      <c r="E45" t="s">
        <v>1372</v>
      </c>
      <c r="F45" t="s">
        <v>344</v>
      </c>
      <c r="G45" t="s">
        <v>117</v>
      </c>
      <c r="H45">
        <v>4576</v>
      </c>
      <c r="I45" t="s">
        <v>341</v>
      </c>
      <c r="J45" t="s">
        <v>33</v>
      </c>
      <c r="K45" t="s">
        <v>160</v>
      </c>
      <c r="L45">
        <v>0</v>
      </c>
      <c r="N45" t="s">
        <v>1373</v>
      </c>
    </row>
    <row r="46" spans="1:14" x14ac:dyDescent="0.35">
      <c r="A46" t="s">
        <v>338</v>
      </c>
      <c r="B46" s="12">
        <v>45398</v>
      </c>
      <c r="C46" t="s">
        <v>136</v>
      </c>
      <c r="D46" t="s">
        <v>153</v>
      </c>
      <c r="E46" t="s">
        <v>1372</v>
      </c>
      <c r="F46" t="s">
        <v>344</v>
      </c>
      <c r="G46" t="s">
        <v>117</v>
      </c>
      <c r="H46">
        <v>600</v>
      </c>
      <c r="I46" t="s">
        <v>341</v>
      </c>
      <c r="J46" t="s">
        <v>33</v>
      </c>
      <c r="K46" t="s">
        <v>160</v>
      </c>
      <c r="L46">
        <v>0</v>
      </c>
      <c r="N46" t="s">
        <v>1374</v>
      </c>
    </row>
    <row r="47" spans="1:14" x14ac:dyDescent="0.35">
      <c r="A47" t="s">
        <v>338</v>
      </c>
      <c r="B47" s="12">
        <v>45546</v>
      </c>
      <c r="C47" t="s">
        <v>136</v>
      </c>
      <c r="D47" t="s">
        <v>153</v>
      </c>
      <c r="E47" t="s">
        <v>1375</v>
      </c>
      <c r="F47" t="s">
        <v>344</v>
      </c>
      <c r="G47" t="s">
        <v>117</v>
      </c>
      <c r="H47">
        <v>600</v>
      </c>
      <c r="I47" t="s">
        <v>341</v>
      </c>
      <c r="J47" t="s">
        <v>33</v>
      </c>
      <c r="K47" t="s">
        <v>160</v>
      </c>
      <c r="L47">
        <v>0</v>
      </c>
      <c r="N47" t="s">
        <v>1376</v>
      </c>
    </row>
    <row r="48" spans="1:14" x14ac:dyDescent="0.35">
      <c r="A48" t="s">
        <v>338</v>
      </c>
      <c r="B48" s="12">
        <v>45546</v>
      </c>
      <c r="C48" t="s">
        <v>136</v>
      </c>
      <c r="D48" t="s">
        <v>153</v>
      </c>
      <c r="E48" t="s">
        <v>1375</v>
      </c>
      <c r="F48" t="s">
        <v>344</v>
      </c>
      <c r="G48" t="s">
        <v>117</v>
      </c>
      <c r="H48">
        <v>4576</v>
      </c>
      <c r="I48" t="s">
        <v>341</v>
      </c>
      <c r="J48" t="s">
        <v>33</v>
      </c>
      <c r="K48" t="s">
        <v>160</v>
      </c>
      <c r="L48">
        <v>0</v>
      </c>
      <c r="N48" t="s">
        <v>1377</v>
      </c>
    </row>
    <row r="49" spans="1:14" x14ac:dyDescent="0.35">
      <c r="A49" t="s">
        <v>338</v>
      </c>
      <c r="B49" s="12">
        <v>45546</v>
      </c>
      <c r="C49" t="s">
        <v>136</v>
      </c>
      <c r="D49" t="s">
        <v>153</v>
      </c>
      <c r="E49" t="s">
        <v>1378</v>
      </c>
      <c r="F49" t="s">
        <v>344</v>
      </c>
      <c r="G49" t="s">
        <v>117</v>
      </c>
      <c r="H49">
        <v>4576</v>
      </c>
      <c r="I49" t="s">
        <v>341</v>
      </c>
      <c r="J49" t="s">
        <v>33</v>
      </c>
      <c r="K49" t="s">
        <v>160</v>
      </c>
      <c r="L49">
        <v>0</v>
      </c>
      <c r="N49" t="s">
        <v>1379</v>
      </c>
    </row>
    <row r="50" spans="1:14" x14ac:dyDescent="0.35">
      <c r="A50" t="s">
        <v>338</v>
      </c>
      <c r="B50" s="12">
        <v>45546</v>
      </c>
      <c r="C50" t="s">
        <v>136</v>
      </c>
      <c r="D50" t="s">
        <v>153</v>
      </c>
      <c r="E50" t="s">
        <v>1380</v>
      </c>
      <c r="F50" t="s">
        <v>344</v>
      </c>
      <c r="G50" t="s">
        <v>117</v>
      </c>
      <c r="H50">
        <v>5493</v>
      </c>
      <c r="I50" t="s">
        <v>341</v>
      </c>
      <c r="J50" t="s">
        <v>33</v>
      </c>
      <c r="K50" t="s">
        <v>160</v>
      </c>
      <c r="L50">
        <v>0</v>
      </c>
      <c r="N50" t="s">
        <v>1381</v>
      </c>
    </row>
    <row r="51" spans="1:14" x14ac:dyDescent="0.35">
      <c r="B51" s="12" t="s">
        <v>132</v>
      </c>
      <c r="C51">
        <v>2</v>
      </c>
      <c r="D51">
        <v>0</v>
      </c>
      <c r="E51">
        <v>0</v>
      </c>
      <c r="F51">
        <v>0</v>
      </c>
      <c r="G51">
        <v>0</v>
      </c>
      <c r="H51">
        <v>71237</v>
      </c>
      <c r="I51">
        <v>11</v>
      </c>
      <c r="J51">
        <v>0</v>
      </c>
      <c r="K51">
        <v>0</v>
      </c>
      <c r="L51">
        <v>0</v>
      </c>
      <c r="M51">
        <v>0</v>
      </c>
      <c r="N51">
        <v>0</v>
      </c>
    </row>
  </sheetData>
  <pageMargins left="0.7" right="0.7" top="0.78740157499999996" bottom="0.78740157499999996"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40BB-0B90-4A19-90FB-C863F5EC9C6F}">
  <dimension ref="A1:Z975"/>
  <sheetViews>
    <sheetView workbookViewId="0">
      <selection activeCell="P14" sqref="P14"/>
    </sheetView>
  </sheetViews>
  <sheetFormatPr baseColWidth="10" defaultRowHeight="14.4" x14ac:dyDescent="0.35"/>
  <cols>
    <col min="1" max="1" width="19" bestFit="1" customWidth="1"/>
    <col min="2" max="2" width="35.109375" bestFit="1" customWidth="1"/>
    <col min="3" max="3" width="38.88671875" bestFit="1" customWidth="1"/>
    <col min="4" max="5" width="80.77734375" bestFit="1" customWidth="1"/>
    <col min="6" max="6" width="11.33203125" bestFit="1" customWidth="1"/>
    <col min="7" max="7" width="80.77734375" bestFit="1" customWidth="1"/>
    <col min="8" max="8" width="27.77734375" bestFit="1" customWidth="1"/>
    <col min="9" max="9" width="77.6640625" bestFit="1" customWidth="1"/>
    <col min="10" max="10" width="43.5546875" bestFit="1" customWidth="1"/>
    <col min="11" max="11" width="80.77734375" bestFit="1" customWidth="1"/>
    <col min="12" max="12" width="31.88671875" bestFit="1" customWidth="1"/>
    <col min="13" max="13" width="29.5546875" bestFit="1" customWidth="1"/>
    <col min="14" max="14" width="80" bestFit="1" customWidth="1"/>
    <col min="15" max="26" width="12.77734375" bestFit="1" customWidth="1"/>
  </cols>
  <sheetData>
    <row r="1" spans="1:26" x14ac:dyDescent="0.35">
      <c r="A1" t="s">
        <v>0</v>
      </c>
      <c r="B1"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416</v>
      </c>
      <c r="B2" t="s">
        <v>417</v>
      </c>
      <c r="C2">
        <v>1</v>
      </c>
      <c r="D2" t="s">
        <v>37</v>
      </c>
      <c r="E2" t="s">
        <v>418</v>
      </c>
      <c r="F2" t="s">
        <v>275</v>
      </c>
      <c r="G2" t="s">
        <v>419</v>
      </c>
      <c r="H2">
        <v>102</v>
      </c>
      <c r="I2" t="s">
        <v>420</v>
      </c>
      <c r="J2" t="s">
        <v>47</v>
      </c>
      <c r="K2" t="s">
        <v>236</v>
      </c>
      <c r="N2" t="s">
        <v>421</v>
      </c>
    </row>
    <row r="3" spans="1:26" x14ac:dyDescent="0.35">
      <c r="A3" t="s">
        <v>416</v>
      </c>
      <c r="B3" t="s">
        <v>422</v>
      </c>
      <c r="C3" t="s">
        <v>136</v>
      </c>
      <c r="D3" t="s">
        <v>160</v>
      </c>
      <c r="E3" t="s">
        <v>423</v>
      </c>
      <c r="F3" t="s">
        <v>424</v>
      </c>
      <c r="G3" t="s">
        <v>425</v>
      </c>
      <c r="H3">
        <v>12</v>
      </c>
      <c r="I3" t="s">
        <v>426</v>
      </c>
      <c r="J3" t="s">
        <v>73</v>
      </c>
      <c r="K3" t="s">
        <v>160</v>
      </c>
      <c r="N3" t="s">
        <v>421</v>
      </c>
    </row>
    <row r="4" spans="1:26" x14ac:dyDescent="0.35">
      <c r="A4" t="s">
        <v>416</v>
      </c>
      <c r="B4" t="s">
        <v>427</v>
      </c>
      <c r="C4">
        <v>1</v>
      </c>
      <c r="D4" t="s">
        <v>37</v>
      </c>
      <c r="E4" t="s">
        <v>428</v>
      </c>
      <c r="F4" t="s">
        <v>424</v>
      </c>
      <c r="G4" t="s">
        <v>419</v>
      </c>
      <c r="H4">
        <v>28</v>
      </c>
      <c r="I4" t="s">
        <v>429</v>
      </c>
      <c r="J4" t="s">
        <v>73</v>
      </c>
      <c r="K4" t="s">
        <v>271</v>
      </c>
      <c r="N4" t="s">
        <v>430</v>
      </c>
    </row>
    <row r="5" spans="1:26" x14ac:dyDescent="0.35">
      <c r="A5" t="s">
        <v>416</v>
      </c>
      <c r="B5" t="s">
        <v>431</v>
      </c>
      <c r="C5">
        <v>1</v>
      </c>
      <c r="D5" t="s">
        <v>37</v>
      </c>
      <c r="E5" t="s">
        <v>432</v>
      </c>
      <c r="F5" t="s">
        <v>275</v>
      </c>
      <c r="G5" t="s">
        <v>419</v>
      </c>
      <c r="H5">
        <v>18</v>
      </c>
      <c r="I5">
        <v>8</v>
      </c>
      <c r="J5" t="s">
        <v>73</v>
      </c>
      <c r="K5" t="s">
        <v>236</v>
      </c>
      <c r="N5" t="s">
        <v>421</v>
      </c>
    </row>
    <row r="6" spans="1:26" x14ac:dyDescent="0.35">
      <c r="A6" t="s">
        <v>416</v>
      </c>
      <c r="B6" t="s">
        <v>433</v>
      </c>
      <c r="C6">
        <v>8</v>
      </c>
      <c r="D6" t="s">
        <v>434</v>
      </c>
      <c r="E6" t="s">
        <v>435</v>
      </c>
      <c r="F6" t="s">
        <v>424</v>
      </c>
      <c r="G6" t="s">
        <v>436</v>
      </c>
      <c r="H6">
        <v>44</v>
      </c>
      <c r="I6" t="s">
        <v>437</v>
      </c>
      <c r="J6" t="s">
        <v>82</v>
      </c>
      <c r="K6" t="s">
        <v>327</v>
      </c>
      <c r="N6" t="s">
        <v>421</v>
      </c>
    </row>
    <row r="7" spans="1:26" x14ac:dyDescent="0.35">
      <c r="A7" t="s">
        <v>416</v>
      </c>
      <c r="B7" t="s">
        <v>438</v>
      </c>
      <c r="C7">
        <v>3</v>
      </c>
      <c r="D7" t="s">
        <v>37</v>
      </c>
      <c r="E7" t="s">
        <v>439</v>
      </c>
      <c r="F7" t="s">
        <v>275</v>
      </c>
      <c r="G7" t="s">
        <v>419</v>
      </c>
      <c r="H7">
        <v>400</v>
      </c>
      <c r="I7" t="s">
        <v>440</v>
      </c>
      <c r="J7" t="s">
        <v>47</v>
      </c>
      <c r="K7" t="s">
        <v>441</v>
      </c>
      <c r="L7">
        <v>0</v>
      </c>
      <c r="M7" t="s">
        <v>442</v>
      </c>
      <c r="N7" t="s">
        <v>421</v>
      </c>
    </row>
    <row r="8" spans="1:26" x14ac:dyDescent="0.35">
      <c r="A8" t="s">
        <v>416</v>
      </c>
      <c r="B8" t="s">
        <v>443</v>
      </c>
      <c r="C8">
        <v>1</v>
      </c>
      <c r="D8" t="s">
        <v>209</v>
      </c>
      <c r="E8" t="s">
        <v>444</v>
      </c>
      <c r="F8" t="s">
        <v>275</v>
      </c>
      <c r="G8" t="s">
        <v>419</v>
      </c>
      <c r="H8">
        <v>3</v>
      </c>
      <c r="I8">
        <v>1</v>
      </c>
      <c r="J8" t="s">
        <v>47</v>
      </c>
      <c r="K8" t="s">
        <v>236</v>
      </c>
      <c r="L8">
        <v>0</v>
      </c>
      <c r="N8" t="s">
        <v>445</v>
      </c>
    </row>
    <row r="9" spans="1:26" x14ac:dyDescent="0.35">
      <c r="A9" t="s">
        <v>416</v>
      </c>
      <c r="B9" t="s">
        <v>446</v>
      </c>
      <c r="C9">
        <v>4</v>
      </c>
      <c r="D9" t="s">
        <v>251</v>
      </c>
      <c r="E9" t="s">
        <v>447</v>
      </c>
      <c r="F9" t="s">
        <v>275</v>
      </c>
      <c r="G9" t="s">
        <v>419</v>
      </c>
      <c r="H9">
        <v>4</v>
      </c>
      <c r="I9">
        <v>3</v>
      </c>
      <c r="J9" t="s">
        <v>73</v>
      </c>
      <c r="K9" t="s">
        <v>236</v>
      </c>
      <c r="N9" t="s">
        <v>445</v>
      </c>
    </row>
    <row r="10" spans="1:26" x14ac:dyDescent="0.35">
      <c r="A10" t="s">
        <v>416</v>
      </c>
      <c r="B10" t="s">
        <v>448</v>
      </c>
      <c r="C10">
        <v>1</v>
      </c>
      <c r="D10" t="s">
        <v>209</v>
      </c>
      <c r="E10" t="s">
        <v>449</v>
      </c>
      <c r="F10" t="s">
        <v>275</v>
      </c>
      <c r="G10" t="s">
        <v>419</v>
      </c>
      <c r="H10">
        <v>5</v>
      </c>
      <c r="I10">
        <v>4</v>
      </c>
      <c r="J10" t="s">
        <v>47</v>
      </c>
      <c r="K10" t="s">
        <v>236</v>
      </c>
      <c r="L10">
        <v>0</v>
      </c>
      <c r="N10" t="s">
        <v>445</v>
      </c>
    </row>
    <row r="11" spans="1:26" x14ac:dyDescent="0.35">
      <c r="A11" t="s">
        <v>416</v>
      </c>
      <c r="B11" t="s">
        <v>450</v>
      </c>
      <c r="C11" t="s">
        <v>136</v>
      </c>
      <c r="D11" t="s">
        <v>451</v>
      </c>
      <c r="E11" t="s">
        <v>452</v>
      </c>
      <c r="F11" t="s">
        <v>275</v>
      </c>
      <c r="G11" t="s">
        <v>117</v>
      </c>
      <c r="J11" t="s">
        <v>33</v>
      </c>
      <c r="K11" t="s">
        <v>160</v>
      </c>
      <c r="N11" t="s">
        <v>453</v>
      </c>
    </row>
    <row r="12" spans="1:26" x14ac:dyDescent="0.35">
      <c r="A12" t="s">
        <v>416</v>
      </c>
      <c r="B12" t="s">
        <v>50</v>
      </c>
      <c r="C12">
        <v>1</v>
      </c>
      <c r="D12" t="s">
        <v>37</v>
      </c>
      <c r="E12" t="s">
        <v>454</v>
      </c>
      <c r="F12" t="s">
        <v>275</v>
      </c>
      <c r="G12" t="s">
        <v>455</v>
      </c>
      <c r="H12">
        <v>3</v>
      </c>
      <c r="I12">
        <v>1</v>
      </c>
      <c r="J12" t="s">
        <v>40</v>
      </c>
      <c r="K12" t="s">
        <v>327</v>
      </c>
      <c r="N12" t="s">
        <v>456</v>
      </c>
    </row>
    <row r="13" spans="1:26" x14ac:dyDescent="0.35">
      <c r="A13" t="s">
        <v>416</v>
      </c>
      <c r="B13" t="s">
        <v>457</v>
      </c>
      <c r="C13">
        <v>1</v>
      </c>
      <c r="D13" t="s">
        <v>37</v>
      </c>
      <c r="E13" t="s">
        <v>458</v>
      </c>
      <c r="F13" t="s">
        <v>275</v>
      </c>
      <c r="G13" t="s">
        <v>455</v>
      </c>
      <c r="H13">
        <v>2</v>
      </c>
      <c r="I13">
        <v>1</v>
      </c>
      <c r="J13" t="s">
        <v>40</v>
      </c>
      <c r="K13" t="s">
        <v>327</v>
      </c>
      <c r="N13" t="s">
        <v>456</v>
      </c>
    </row>
    <row r="14" spans="1:26" x14ac:dyDescent="0.35">
      <c r="A14" t="s">
        <v>416</v>
      </c>
      <c r="B14" t="s">
        <v>459</v>
      </c>
      <c r="C14">
        <v>1</v>
      </c>
      <c r="D14" t="s">
        <v>37</v>
      </c>
      <c r="E14" t="s">
        <v>460</v>
      </c>
      <c r="F14" t="s">
        <v>275</v>
      </c>
      <c r="G14" t="s">
        <v>455</v>
      </c>
      <c r="H14">
        <v>1</v>
      </c>
      <c r="I14">
        <v>1</v>
      </c>
      <c r="J14" t="s">
        <v>53</v>
      </c>
      <c r="K14" t="s">
        <v>461</v>
      </c>
    </row>
    <row r="15" spans="1:26" x14ac:dyDescent="0.35">
      <c r="A15" t="s">
        <v>416</v>
      </c>
      <c r="B15" t="s">
        <v>462</v>
      </c>
      <c r="C15">
        <v>1</v>
      </c>
      <c r="D15" t="s">
        <v>37</v>
      </c>
      <c r="E15" t="s">
        <v>463</v>
      </c>
      <c r="F15" t="s">
        <v>275</v>
      </c>
      <c r="G15" t="s">
        <v>455</v>
      </c>
      <c r="H15">
        <v>1</v>
      </c>
      <c r="I15">
        <v>1</v>
      </c>
      <c r="J15" t="s">
        <v>40</v>
      </c>
      <c r="K15" t="s">
        <v>327</v>
      </c>
    </row>
    <row r="16" spans="1:26" x14ac:dyDescent="0.35">
      <c r="A16" t="s">
        <v>416</v>
      </c>
      <c r="B16" t="s">
        <v>464</v>
      </c>
      <c r="C16" t="s">
        <v>136</v>
      </c>
      <c r="D16" t="s">
        <v>114</v>
      </c>
      <c r="E16" t="s">
        <v>465</v>
      </c>
      <c r="F16" t="s">
        <v>275</v>
      </c>
      <c r="G16" t="s">
        <v>466</v>
      </c>
      <c r="J16" t="s">
        <v>33</v>
      </c>
      <c r="K16" t="s">
        <v>160</v>
      </c>
      <c r="N16" t="s">
        <v>467</v>
      </c>
    </row>
    <row r="17" spans="1:14" x14ac:dyDescent="0.35">
      <c r="A17" t="s">
        <v>416</v>
      </c>
      <c r="B17" t="s">
        <v>464</v>
      </c>
      <c r="C17" t="s">
        <v>136</v>
      </c>
      <c r="D17" t="s">
        <v>114</v>
      </c>
      <c r="E17" t="s">
        <v>468</v>
      </c>
      <c r="F17" t="s">
        <v>275</v>
      </c>
      <c r="G17" t="s">
        <v>466</v>
      </c>
      <c r="J17" t="s">
        <v>33</v>
      </c>
      <c r="K17" t="s">
        <v>160</v>
      </c>
      <c r="N17" t="s">
        <v>467</v>
      </c>
    </row>
    <row r="18" spans="1:14" x14ac:dyDescent="0.35">
      <c r="A18" t="s">
        <v>416</v>
      </c>
      <c r="B18" t="s">
        <v>469</v>
      </c>
      <c r="C18" t="s">
        <v>136</v>
      </c>
      <c r="D18" t="s">
        <v>114</v>
      </c>
      <c r="E18" t="s">
        <v>470</v>
      </c>
      <c r="F18" t="s">
        <v>275</v>
      </c>
      <c r="G18" t="s">
        <v>466</v>
      </c>
      <c r="J18" t="s">
        <v>33</v>
      </c>
      <c r="K18" t="s">
        <v>160</v>
      </c>
      <c r="N18" t="s">
        <v>467</v>
      </c>
    </row>
    <row r="19" spans="1:14" x14ac:dyDescent="0.35">
      <c r="B19" t="s">
        <v>132</v>
      </c>
      <c r="C19">
        <v>22</v>
      </c>
      <c r="D19">
        <v>0</v>
      </c>
      <c r="E19">
        <v>0</v>
      </c>
      <c r="F19">
        <v>0</v>
      </c>
      <c r="G19">
        <v>0</v>
      </c>
      <c r="H19">
        <v>481</v>
      </c>
      <c r="I19">
        <v>20</v>
      </c>
      <c r="J19">
        <v>0</v>
      </c>
      <c r="K19">
        <v>0</v>
      </c>
      <c r="L19">
        <v>0</v>
      </c>
      <c r="M19">
        <v>0</v>
      </c>
      <c r="N19">
        <v>0</v>
      </c>
    </row>
    <row r="20" spans="1:14" x14ac:dyDescent="0.35"/>
    <row r="21" spans="1:14" x14ac:dyDescent="0.35"/>
    <row r="22" spans="1:14" x14ac:dyDescent="0.35"/>
    <row r="23" spans="1:14" x14ac:dyDescent="0.35"/>
    <row r="24" spans="1:14" x14ac:dyDescent="0.35"/>
    <row r="25" spans="1:14" x14ac:dyDescent="0.35"/>
    <row r="26" spans="1:14" x14ac:dyDescent="0.35"/>
    <row r="27" spans="1:14" x14ac:dyDescent="0.35"/>
    <row r="28" spans="1:14" x14ac:dyDescent="0.35"/>
    <row r="29" spans="1:14" x14ac:dyDescent="0.35"/>
    <row r="30" spans="1:14" x14ac:dyDescent="0.35"/>
    <row r="31" spans="1:14" x14ac:dyDescent="0.35"/>
    <row r="32" spans="1:14"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sheetData>
  <pageMargins left="0.7" right="0.7" top="0.78740157499999996" bottom="0.78740157499999996"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E40A-9AE1-497C-9AC6-83A4EC153CCF}">
  <dimension ref="A1:Y986"/>
  <sheetViews>
    <sheetView workbookViewId="0">
      <selection activeCell="A13" sqref="A2:XFD13"/>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11.33203125" bestFit="1" customWidth="1"/>
    <col min="7" max="7" width="80.77734375" bestFit="1" customWidth="1"/>
    <col min="8" max="8" width="27.77734375" bestFit="1" customWidth="1"/>
    <col min="9" max="9" width="77.6640625" bestFit="1" customWidth="1"/>
    <col min="10" max="10" width="43.5546875" bestFit="1" customWidth="1"/>
    <col min="11" max="11" width="80.77734375" bestFit="1" customWidth="1"/>
    <col min="12" max="12" width="31.88671875" bestFit="1" customWidth="1"/>
    <col min="13" max="13" width="29.5546875" bestFit="1" customWidth="1"/>
    <col min="14" max="14" width="80" bestFit="1" customWidth="1"/>
    <col min="15" max="25" width="12.77734375" bestFit="1" customWidth="1"/>
  </cols>
  <sheetData>
    <row r="1" spans="1:25"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row>
    <row r="2" spans="1:25" x14ac:dyDescent="0.35">
      <c r="A2" t="s">
        <v>416</v>
      </c>
      <c r="B2" s="12" t="s">
        <v>1285</v>
      </c>
      <c r="C2">
        <v>8</v>
      </c>
      <c r="D2" t="s">
        <v>37</v>
      </c>
      <c r="E2" t="s">
        <v>1286</v>
      </c>
      <c r="F2" t="s">
        <v>1287</v>
      </c>
      <c r="G2" t="s">
        <v>1288</v>
      </c>
      <c r="H2">
        <v>18</v>
      </c>
      <c r="I2">
        <v>12</v>
      </c>
      <c r="J2" t="s">
        <v>47</v>
      </c>
      <c r="K2" t="s">
        <v>1289</v>
      </c>
    </row>
    <row r="3" spans="1:25" x14ac:dyDescent="0.35">
      <c r="A3" t="s">
        <v>416</v>
      </c>
      <c r="B3" s="12" t="s">
        <v>1290</v>
      </c>
      <c r="C3">
        <v>4</v>
      </c>
      <c r="D3" t="s">
        <v>37</v>
      </c>
      <c r="E3" t="s">
        <v>1291</v>
      </c>
      <c r="F3" t="s">
        <v>789</v>
      </c>
      <c r="G3" t="s">
        <v>1288</v>
      </c>
      <c r="H3">
        <v>12</v>
      </c>
      <c r="I3">
        <v>10</v>
      </c>
      <c r="J3" t="s">
        <v>47</v>
      </c>
      <c r="K3" t="s">
        <v>1292</v>
      </c>
    </row>
    <row r="4" spans="1:25" x14ac:dyDescent="0.35">
      <c r="A4" t="s">
        <v>416</v>
      </c>
      <c r="B4" s="12" t="s">
        <v>1293</v>
      </c>
      <c r="C4">
        <v>2</v>
      </c>
      <c r="D4" t="s">
        <v>301</v>
      </c>
      <c r="E4" t="s">
        <v>1294</v>
      </c>
      <c r="F4" t="s">
        <v>1284</v>
      </c>
      <c r="G4" t="s">
        <v>1295</v>
      </c>
      <c r="H4">
        <v>42</v>
      </c>
      <c r="I4">
        <v>21</v>
      </c>
      <c r="J4" t="s">
        <v>47</v>
      </c>
      <c r="K4" t="s">
        <v>1278</v>
      </c>
    </row>
    <row r="5" spans="1:25" x14ac:dyDescent="0.35">
      <c r="A5" t="s">
        <v>416</v>
      </c>
      <c r="B5" s="12">
        <v>45390</v>
      </c>
      <c r="C5" t="s">
        <v>136</v>
      </c>
      <c r="D5" t="s">
        <v>153</v>
      </c>
      <c r="E5" t="s">
        <v>1276</v>
      </c>
      <c r="F5" t="s">
        <v>275</v>
      </c>
      <c r="G5" t="s">
        <v>1277</v>
      </c>
      <c r="H5">
        <v>4000</v>
      </c>
      <c r="J5" t="s">
        <v>47</v>
      </c>
      <c r="K5" t="s">
        <v>1278</v>
      </c>
      <c r="N5" t="s">
        <v>421</v>
      </c>
    </row>
    <row r="6" spans="1:25" x14ac:dyDescent="0.35">
      <c r="A6" t="s">
        <v>416</v>
      </c>
      <c r="B6" s="12">
        <v>45399</v>
      </c>
      <c r="C6" t="s">
        <v>136</v>
      </c>
      <c r="D6" t="s">
        <v>153</v>
      </c>
      <c r="E6" t="s">
        <v>1279</v>
      </c>
      <c r="F6" t="s">
        <v>275</v>
      </c>
      <c r="G6" t="s">
        <v>1277</v>
      </c>
      <c r="H6">
        <v>4000</v>
      </c>
      <c r="J6" t="s">
        <v>47</v>
      </c>
      <c r="K6" t="s">
        <v>1278</v>
      </c>
      <c r="N6" t="s">
        <v>421</v>
      </c>
    </row>
    <row r="7" spans="1:25" x14ac:dyDescent="0.35">
      <c r="A7" t="s">
        <v>416</v>
      </c>
      <c r="B7" s="12">
        <v>45496</v>
      </c>
      <c r="C7">
        <v>6</v>
      </c>
      <c r="D7" t="s">
        <v>251</v>
      </c>
      <c r="E7" t="s">
        <v>1296</v>
      </c>
      <c r="F7" t="s">
        <v>1280</v>
      </c>
      <c r="G7" t="s">
        <v>1281</v>
      </c>
      <c r="H7">
        <v>40</v>
      </c>
      <c r="I7">
        <v>13</v>
      </c>
      <c r="J7" t="s">
        <v>53</v>
      </c>
      <c r="K7" t="s">
        <v>1282</v>
      </c>
      <c r="N7" t="s">
        <v>1283</v>
      </c>
    </row>
    <row r="8" spans="1:25" x14ac:dyDescent="0.35">
      <c r="A8" t="s">
        <v>416</v>
      </c>
      <c r="B8" s="12">
        <v>45497</v>
      </c>
      <c r="C8" t="s">
        <v>136</v>
      </c>
      <c r="D8" t="s">
        <v>153</v>
      </c>
      <c r="E8" t="s">
        <v>1297</v>
      </c>
      <c r="F8" t="s">
        <v>275</v>
      </c>
      <c r="G8" t="s">
        <v>1298</v>
      </c>
      <c r="H8">
        <v>4000</v>
      </c>
      <c r="I8">
        <v>100</v>
      </c>
      <c r="J8" t="s">
        <v>47</v>
      </c>
      <c r="K8" t="s">
        <v>1282</v>
      </c>
    </row>
    <row r="9" spans="1:25" x14ac:dyDescent="0.35">
      <c r="A9" t="s">
        <v>416</v>
      </c>
      <c r="B9" s="12">
        <v>45497</v>
      </c>
      <c r="C9" t="s">
        <v>136</v>
      </c>
      <c r="D9" t="s">
        <v>153</v>
      </c>
      <c r="E9" t="s">
        <v>1299</v>
      </c>
      <c r="F9" t="s">
        <v>275</v>
      </c>
      <c r="G9" t="s">
        <v>1298</v>
      </c>
      <c r="H9">
        <v>4000</v>
      </c>
      <c r="I9">
        <v>100</v>
      </c>
      <c r="J9" t="s">
        <v>47</v>
      </c>
      <c r="K9" t="s">
        <v>1282</v>
      </c>
    </row>
    <row r="10" spans="1:25" x14ac:dyDescent="0.35">
      <c r="A10" t="s">
        <v>416</v>
      </c>
      <c r="B10" s="12">
        <v>45539</v>
      </c>
      <c r="C10" t="s">
        <v>136</v>
      </c>
      <c r="D10" t="s">
        <v>153</v>
      </c>
      <c r="E10" t="s">
        <v>1300</v>
      </c>
      <c r="F10" t="s">
        <v>275</v>
      </c>
      <c r="G10" t="s">
        <v>1301</v>
      </c>
      <c r="H10">
        <v>4000</v>
      </c>
      <c r="I10">
        <v>100</v>
      </c>
      <c r="J10" t="s">
        <v>47</v>
      </c>
      <c r="K10" t="s">
        <v>1282</v>
      </c>
    </row>
    <row r="11" spans="1:25" x14ac:dyDescent="0.35">
      <c r="A11" t="s">
        <v>416</v>
      </c>
      <c r="B11" s="12">
        <v>45539</v>
      </c>
      <c r="C11" t="s">
        <v>136</v>
      </c>
      <c r="D11" t="s">
        <v>153</v>
      </c>
      <c r="E11" t="s">
        <v>1302</v>
      </c>
      <c r="F11" t="s">
        <v>275</v>
      </c>
      <c r="G11" t="s">
        <v>1301</v>
      </c>
      <c r="H11">
        <v>4000</v>
      </c>
      <c r="I11">
        <v>100</v>
      </c>
      <c r="J11" t="s">
        <v>47</v>
      </c>
      <c r="K11" t="s">
        <v>1282</v>
      </c>
      <c r="N11" t="s">
        <v>421</v>
      </c>
    </row>
    <row r="12" spans="1:25" x14ac:dyDescent="0.35">
      <c r="A12" t="s">
        <v>416</v>
      </c>
      <c r="B12" s="12" t="s">
        <v>1166</v>
      </c>
      <c r="C12" t="s">
        <v>136</v>
      </c>
      <c r="D12" t="s">
        <v>251</v>
      </c>
      <c r="E12" t="s">
        <v>1303</v>
      </c>
      <c r="F12" t="s">
        <v>275</v>
      </c>
      <c r="G12" t="s">
        <v>1301</v>
      </c>
      <c r="H12">
        <v>4000</v>
      </c>
      <c r="I12">
        <v>100</v>
      </c>
      <c r="J12" t="s">
        <v>47</v>
      </c>
      <c r="K12" t="s">
        <v>1282</v>
      </c>
    </row>
    <row r="13" spans="1:25" x14ac:dyDescent="0.35">
      <c r="A13" t="s">
        <v>416</v>
      </c>
      <c r="B13" s="12" t="s">
        <v>1168</v>
      </c>
      <c r="C13">
        <v>1</v>
      </c>
      <c r="D13" t="s">
        <v>251</v>
      </c>
      <c r="E13" t="s">
        <v>1304</v>
      </c>
      <c r="F13" t="s">
        <v>1011</v>
      </c>
      <c r="G13" t="s">
        <v>1305</v>
      </c>
      <c r="H13">
        <v>30</v>
      </c>
      <c r="I13">
        <v>15</v>
      </c>
      <c r="J13" t="s">
        <v>47</v>
      </c>
      <c r="K13" t="s">
        <v>271</v>
      </c>
      <c r="N13" t="s">
        <v>421</v>
      </c>
    </row>
    <row r="14" spans="1:25" x14ac:dyDescent="0.35">
      <c r="A14" t="s">
        <v>416</v>
      </c>
      <c r="B14" s="12" t="s">
        <v>422</v>
      </c>
      <c r="C14" t="s">
        <v>136</v>
      </c>
      <c r="D14" t="s">
        <v>160</v>
      </c>
      <c r="E14" t="s">
        <v>1306</v>
      </c>
      <c r="F14" t="s">
        <v>424</v>
      </c>
      <c r="G14" t="s">
        <v>425</v>
      </c>
      <c r="H14">
        <v>12</v>
      </c>
      <c r="I14">
        <v>10</v>
      </c>
      <c r="J14" t="s">
        <v>73</v>
      </c>
      <c r="K14" t="s">
        <v>160</v>
      </c>
      <c r="N14" t="s">
        <v>421</v>
      </c>
    </row>
    <row r="15" spans="1:25" x14ac:dyDescent="0.35">
      <c r="A15" t="s">
        <v>416</v>
      </c>
      <c r="B15" s="12" t="s">
        <v>427</v>
      </c>
      <c r="C15">
        <v>1</v>
      </c>
      <c r="D15" t="s">
        <v>37</v>
      </c>
      <c r="E15" t="s">
        <v>428</v>
      </c>
      <c r="F15" t="s">
        <v>424</v>
      </c>
      <c r="G15" t="s">
        <v>419</v>
      </c>
      <c r="H15">
        <v>28</v>
      </c>
      <c r="I15">
        <v>21</v>
      </c>
      <c r="J15" t="s">
        <v>73</v>
      </c>
      <c r="K15" t="s">
        <v>271</v>
      </c>
      <c r="N15" t="s">
        <v>430</v>
      </c>
    </row>
    <row r="16" spans="1:25" x14ac:dyDescent="0.35">
      <c r="A16" t="s">
        <v>416</v>
      </c>
      <c r="B16" s="12" t="s">
        <v>431</v>
      </c>
      <c r="C16">
        <v>1</v>
      </c>
      <c r="D16" t="s">
        <v>37</v>
      </c>
      <c r="E16" t="s">
        <v>432</v>
      </c>
      <c r="F16" t="s">
        <v>275</v>
      </c>
      <c r="G16" t="s">
        <v>419</v>
      </c>
      <c r="H16">
        <v>18</v>
      </c>
      <c r="I16">
        <v>8</v>
      </c>
      <c r="J16" t="s">
        <v>73</v>
      </c>
      <c r="K16" t="s">
        <v>236</v>
      </c>
      <c r="N16" t="s">
        <v>421</v>
      </c>
    </row>
    <row r="17" spans="1:14" x14ac:dyDescent="0.35">
      <c r="A17" t="s">
        <v>416</v>
      </c>
      <c r="B17" s="12" t="s">
        <v>433</v>
      </c>
      <c r="C17">
        <v>8</v>
      </c>
      <c r="D17" t="s">
        <v>434</v>
      </c>
      <c r="E17" t="s">
        <v>435</v>
      </c>
      <c r="F17" t="s">
        <v>424</v>
      </c>
      <c r="G17" t="s">
        <v>436</v>
      </c>
      <c r="H17">
        <v>44</v>
      </c>
      <c r="I17">
        <v>32</v>
      </c>
      <c r="J17" t="s">
        <v>82</v>
      </c>
      <c r="K17" t="s">
        <v>327</v>
      </c>
      <c r="N17" t="s">
        <v>421</v>
      </c>
    </row>
    <row r="18" spans="1:14" x14ac:dyDescent="0.35">
      <c r="A18" t="s">
        <v>416</v>
      </c>
      <c r="B18" s="12" t="s">
        <v>438</v>
      </c>
      <c r="C18">
        <v>3</v>
      </c>
      <c r="D18" t="s">
        <v>37</v>
      </c>
      <c r="E18" t="s">
        <v>439</v>
      </c>
      <c r="F18" t="s">
        <v>275</v>
      </c>
      <c r="G18" t="s">
        <v>419</v>
      </c>
      <c r="H18">
        <v>400</v>
      </c>
      <c r="I18" s="16">
        <v>350</v>
      </c>
      <c r="J18" t="s">
        <v>47</v>
      </c>
      <c r="K18" t="s">
        <v>441</v>
      </c>
      <c r="L18">
        <v>0</v>
      </c>
      <c r="M18" t="s">
        <v>442</v>
      </c>
      <c r="N18" t="s">
        <v>421</v>
      </c>
    </row>
    <row r="19" spans="1:14" x14ac:dyDescent="0.35">
      <c r="A19" t="s">
        <v>416</v>
      </c>
      <c r="B19" s="12" t="s">
        <v>443</v>
      </c>
      <c r="C19">
        <v>1</v>
      </c>
      <c r="D19" t="s">
        <v>209</v>
      </c>
      <c r="E19" t="s">
        <v>444</v>
      </c>
      <c r="F19" t="s">
        <v>275</v>
      </c>
      <c r="G19" t="s">
        <v>419</v>
      </c>
      <c r="H19">
        <v>3</v>
      </c>
      <c r="I19">
        <v>1</v>
      </c>
      <c r="J19" t="s">
        <v>47</v>
      </c>
      <c r="K19" t="s">
        <v>236</v>
      </c>
      <c r="L19">
        <v>0</v>
      </c>
      <c r="N19" t="s">
        <v>445</v>
      </c>
    </row>
    <row r="20" spans="1:14" x14ac:dyDescent="0.35">
      <c r="A20" t="s">
        <v>416</v>
      </c>
      <c r="B20" s="12" t="s">
        <v>446</v>
      </c>
      <c r="C20">
        <v>4</v>
      </c>
      <c r="D20" t="s">
        <v>251</v>
      </c>
      <c r="E20" t="s">
        <v>447</v>
      </c>
      <c r="F20" t="s">
        <v>275</v>
      </c>
      <c r="G20" t="s">
        <v>419</v>
      </c>
      <c r="H20">
        <v>4</v>
      </c>
      <c r="I20">
        <v>3</v>
      </c>
      <c r="J20" t="s">
        <v>73</v>
      </c>
      <c r="K20" t="s">
        <v>236</v>
      </c>
      <c r="N20" t="s">
        <v>445</v>
      </c>
    </row>
    <row r="21" spans="1:14" x14ac:dyDescent="0.35">
      <c r="A21" t="s">
        <v>416</v>
      </c>
      <c r="B21" s="12" t="s">
        <v>448</v>
      </c>
      <c r="C21">
        <v>1</v>
      </c>
      <c r="D21" t="s">
        <v>209</v>
      </c>
      <c r="E21" t="s">
        <v>449</v>
      </c>
      <c r="F21" t="s">
        <v>275</v>
      </c>
      <c r="G21" t="s">
        <v>419</v>
      </c>
      <c r="H21">
        <v>5</v>
      </c>
      <c r="I21">
        <v>4</v>
      </c>
      <c r="J21" t="s">
        <v>47</v>
      </c>
      <c r="K21" t="s">
        <v>236</v>
      </c>
      <c r="L21">
        <v>0</v>
      </c>
      <c r="N21" t="s">
        <v>445</v>
      </c>
    </row>
    <row r="22" spans="1:14" x14ac:dyDescent="0.35">
      <c r="A22" t="s">
        <v>416</v>
      </c>
      <c r="B22" s="12" t="s">
        <v>450</v>
      </c>
      <c r="C22" t="s">
        <v>136</v>
      </c>
      <c r="D22" t="s">
        <v>451</v>
      </c>
      <c r="E22" t="s">
        <v>452</v>
      </c>
      <c r="F22" t="s">
        <v>275</v>
      </c>
      <c r="G22" t="s">
        <v>117</v>
      </c>
      <c r="J22" t="s">
        <v>33</v>
      </c>
      <c r="K22" t="s">
        <v>160</v>
      </c>
      <c r="N22" t="s">
        <v>453</v>
      </c>
    </row>
    <row r="23" spans="1:14" x14ac:dyDescent="0.35">
      <c r="A23" t="s">
        <v>416</v>
      </c>
      <c r="B23" s="12" t="s">
        <v>50</v>
      </c>
      <c r="C23">
        <v>1</v>
      </c>
      <c r="D23" t="s">
        <v>37</v>
      </c>
      <c r="E23" t="s">
        <v>454</v>
      </c>
      <c r="F23" t="s">
        <v>275</v>
      </c>
      <c r="G23" t="s">
        <v>455</v>
      </c>
      <c r="H23">
        <v>3</v>
      </c>
      <c r="I23">
        <v>1</v>
      </c>
      <c r="J23" t="s">
        <v>40</v>
      </c>
      <c r="K23" t="s">
        <v>327</v>
      </c>
      <c r="N23" t="s">
        <v>456</v>
      </c>
    </row>
    <row r="24" spans="1:14" x14ac:dyDescent="0.35">
      <c r="A24" t="s">
        <v>416</v>
      </c>
      <c r="B24" s="12" t="s">
        <v>457</v>
      </c>
      <c r="C24">
        <v>1</v>
      </c>
      <c r="D24" t="s">
        <v>37</v>
      </c>
      <c r="E24" t="s">
        <v>458</v>
      </c>
      <c r="F24" t="s">
        <v>275</v>
      </c>
      <c r="G24" t="s">
        <v>455</v>
      </c>
      <c r="H24">
        <v>2</v>
      </c>
      <c r="I24">
        <v>1</v>
      </c>
      <c r="J24" t="s">
        <v>40</v>
      </c>
      <c r="K24" t="s">
        <v>327</v>
      </c>
      <c r="N24" t="s">
        <v>456</v>
      </c>
    </row>
    <row r="25" spans="1:14" x14ac:dyDescent="0.35">
      <c r="A25" t="s">
        <v>416</v>
      </c>
      <c r="B25" s="12" t="s">
        <v>459</v>
      </c>
      <c r="C25">
        <v>1</v>
      </c>
      <c r="D25" t="s">
        <v>37</v>
      </c>
      <c r="E25" t="s">
        <v>460</v>
      </c>
      <c r="F25" t="s">
        <v>275</v>
      </c>
      <c r="G25" t="s">
        <v>455</v>
      </c>
      <c r="H25">
        <v>1</v>
      </c>
      <c r="I25">
        <v>1</v>
      </c>
      <c r="J25" t="s">
        <v>53</v>
      </c>
      <c r="K25" t="s">
        <v>461</v>
      </c>
    </row>
    <row r="26" spans="1:14" x14ac:dyDescent="0.35">
      <c r="A26" t="s">
        <v>416</v>
      </c>
      <c r="B26" s="12" t="s">
        <v>462</v>
      </c>
      <c r="C26">
        <v>1</v>
      </c>
      <c r="D26" t="s">
        <v>37</v>
      </c>
      <c r="E26" t="s">
        <v>463</v>
      </c>
      <c r="F26" t="s">
        <v>275</v>
      </c>
      <c r="G26" t="s">
        <v>455</v>
      </c>
      <c r="H26">
        <v>1</v>
      </c>
      <c r="I26">
        <v>1</v>
      </c>
      <c r="J26" t="s">
        <v>40</v>
      </c>
      <c r="K26" t="s">
        <v>327</v>
      </c>
    </row>
    <row r="27" spans="1:14" x14ac:dyDescent="0.35">
      <c r="A27" t="s">
        <v>416</v>
      </c>
      <c r="B27" s="12" t="s">
        <v>464</v>
      </c>
      <c r="C27" t="s">
        <v>136</v>
      </c>
      <c r="D27" t="s">
        <v>114</v>
      </c>
      <c r="E27" t="s">
        <v>465</v>
      </c>
      <c r="F27" t="s">
        <v>275</v>
      </c>
      <c r="G27" t="s">
        <v>466</v>
      </c>
      <c r="J27" t="s">
        <v>33</v>
      </c>
      <c r="K27" t="s">
        <v>160</v>
      </c>
      <c r="N27" t="s">
        <v>467</v>
      </c>
    </row>
    <row r="28" spans="1:14" x14ac:dyDescent="0.35">
      <c r="A28" t="s">
        <v>416</v>
      </c>
      <c r="B28" s="12" t="s">
        <v>464</v>
      </c>
      <c r="C28" t="s">
        <v>136</v>
      </c>
      <c r="D28" t="s">
        <v>114</v>
      </c>
      <c r="E28" t="s">
        <v>468</v>
      </c>
      <c r="F28" t="s">
        <v>275</v>
      </c>
      <c r="G28" t="s">
        <v>466</v>
      </c>
      <c r="J28" t="s">
        <v>33</v>
      </c>
      <c r="K28" t="s">
        <v>160</v>
      </c>
      <c r="N28" t="s">
        <v>467</v>
      </c>
    </row>
    <row r="29" spans="1:14" x14ac:dyDescent="0.35">
      <c r="A29" t="s">
        <v>416</v>
      </c>
      <c r="B29" s="12" t="s">
        <v>469</v>
      </c>
      <c r="C29" t="s">
        <v>136</v>
      </c>
      <c r="D29" t="s">
        <v>114</v>
      </c>
      <c r="E29" t="s">
        <v>470</v>
      </c>
      <c r="F29" t="s">
        <v>275</v>
      </c>
      <c r="G29" t="s">
        <v>466</v>
      </c>
      <c r="J29" t="s">
        <v>33</v>
      </c>
      <c r="K29" t="s">
        <v>160</v>
      </c>
      <c r="N29" t="s">
        <v>467</v>
      </c>
    </row>
    <row r="30" spans="1:14" x14ac:dyDescent="0.35">
      <c r="B30" s="12" t="s">
        <v>132</v>
      </c>
      <c r="C30">
        <v>22</v>
      </c>
      <c r="D30">
        <v>0</v>
      </c>
      <c r="E30">
        <v>0</v>
      </c>
      <c r="F30">
        <v>0</v>
      </c>
      <c r="G30">
        <v>0</v>
      </c>
      <c r="H30">
        <v>481</v>
      </c>
      <c r="I30">
        <v>20</v>
      </c>
      <c r="J30">
        <v>0</v>
      </c>
      <c r="K30">
        <v>0</v>
      </c>
      <c r="L30">
        <v>0</v>
      </c>
      <c r="M30">
        <v>0</v>
      </c>
      <c r="N30">
        <v>0</v>
      </c>
    </row>
    <row r="31" spans="1:14" x14ac:dyDescent="0.35"/>
    <row r="32" spans="1:14"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sheetData>
  <pageMargins left="0.7" right="0.7" top="0.78740157499999996" bottom="0.78740157499999996"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AC63F-2B97-4A15-B8E1-5F49D26DCBE7}">
  <dimension ref="A1:Z1004"/>
  <sheetViews>
    <sheetView topLeftCell="A17" workbookViewId="0">
      <selection activeCell="D9" sqref="D9"/>
    </sheetView>
  </sheetViews>
  <sheetFormatPr baseColWidth="10" defaultRowHeight="14.4" x14ac:dyDescent="0.35"/>
  <cols>
    <col min="1" max="1" width="19" bestFit="1" customWidth="1"/>
    <col min="2" max="2" width="35.109375" bestFit="1" customWidth="1"/>
    <col min="3" max="3" width="38.88671875" bestFit="1" customWidth="1"/>
    <col min="4" max="5" width="80.77734375" bestFit="1" customWidth="1"/>
    <col min="6" max="6" width="33.1093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80.77734375" bestFit="1" customWidth="1"/>
    <col min="14" max="14" width="30.44140625" bestFit="1" customWidth="1"/>
    <col min="15" max="26" width="12.77734375" bestFit="1" customWidth="1"/>
  </cols>
  <sheetData>
    <row r="1" spans="1:26" x14ac:dyDescent="0.35">
      <c r="A1" t="s">
        <v>573</v>
      </c>
      <c r="B1"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471</v>
      </c>
      <c r="B2" s="12">
        <v>44199</v>
      </c>
      <c r="C2" t="s">
        <v>136</v>
      </c>
      <c r="D2" t="s">
        <v>472</v>
      </c>
      <c r="E2" t="s">
        <v>473</v>
      </c>
      <c r="F2" t="s">
        <v>474</v>
      </c>
      <c r="G2" t="s">
        <v>475</v>
      </c>
      <c r="H2" t="s">
        <v>476</v>
      </c>
      <c r="I2" t="s">
        <v>477</v>
      </c>
      <c r="J2" t="s">
        <v>40</v>
      </c>
      <c r="K2" t="s">
        <v>218</v>
      </c>
      <c r="M2" t="s">
        <v>478</v>
      </c>
    </row>
    <row r="3" spans="1:26" x14ac:dyDescent="0.35">
      <c r="A3" t="s">
        <v>471</v>
      </c>
      <c r="B3" s="12">
        <v>44199</v>
      </c>
      <c r="C3" t="s">
        <v>136</v>
      </c>
      <c r="D3" t="s">
        <v>472</v>
      </c>
      <c r="E3" t="s">
        <v>479</v>
      </c>
      <c r="F3" t="s">
        <v>474</v>
      </c>
      <c r="G3" t="s">
        <v>475</v>
      </c>
      <c r="H3" t="s">
        <v>476</v>
      </c>
      <c r="I3" t="s">
        <v>477</v>
      </c>
      <c r="J3" t="s">
        <v>40</v>
      </c>
      <c r="K3" t="s">
        <v>271</v>
      </c>
      <c r="M3" t="s">
        <v>480</v>
      </c>
    </row>
    <row r="4" spans="1:26" x14ac:dyDescent="0.35">
      <c r="A4" t="s">
        <v>471</v>
      </c>
      <c r="B4" s="12">
        <v>44746</v>
      </c>
      <c r="C4">
        <v>1</v>
      </c>
      <c r="D4" t="s">
        <v>259</v>
      </c>
      <c r="E4" t="s">
        <v>481</v>
      </c>
      <c r="F4" t="s">
        <v>482</v>
      </c>
      <c r="G4" t="s">
        <v>483</v>
      </c>
      <c r="J4" t="s">
        <v>82</v>
      </c>
      <c r="K4" t="s">
        <v>218</v>
      </c>
    </row>
    <row r="5" spans="1:26" x14ac:dyDescent="0.35">
      <c r="A5" t="s">
        <v>471</v>
      </c>
      <c r="B5" s="12" t="s">
        <v>484</v>
      </c>
      <c r="C5" t="s">
        <v>136</v>
      </c>
      <c r="D5" t="s">
        <v>153</v>
      </c>
      <c r="E5" t="s">
        <v>485</v>
      </c>
      <c r="F5" t="s">
        <v>474</v>
      </c>
      <c r="G5" t="s">
        <v>486</v>
      </c>
      <c r="H5" t="s">
        <v>476</v>
      </c>
      <c r="I5" t="s">
        <v>476</v>
      </c>
      <c r="J5" t="s">
        <v>40</v>
      </c>
      <c r="K5" t="s">
        <v>327</v>
      </c>
      <c r="M5" t="s">
        <v>487</v>
      </c>
    </row>
    <row r="6" spans="1:26" x14ac:dyDescent="0.35">
      <c r="A6" t="s">
        <v>471</v>
      </c>
      <c r="B6" s="12">
        <v>44688</v>
      </c>
      <c r="C6">
        <v>1</v>
      </c>
      <c r="D6" t="s">
        <v>37</v>
      </c>
      <c r="E6" t="s">
        <v>488</v>
      </c>
      <c r="F6" t="s">
        <v>489</v>
      </c>
      <c r="H6" t="s">
        <v>490</v>
      </c>
      <c r="I6" t="s">
        <v>476</v>
      </c>
      <c r="J6" t="s">
        <v>53</v>
      </c>
      <c r="K6" t="s">
        <v>271</v>
      </c>
      <c r="M6" t="s">
        <v>491</v>
      </c>
    </row>
    <row r="7" spans="1:26" x14ac:dyDescent="0.35">
      <c r="A7" t="s">
        <v>471</v>
      </c>
      <c r="B7" s="12">
        <v>44721</v>
      </c>
      <c r="C7" t="s">
        <v>136</v>
      </c>
      <c r="D7" t="s">
        <v>153</v>
      </c>
      <c r="E7" t="s">
        <v>492</v>
      </c>
      <c r="F7" t="s">
        <v>474</v>
      </c>
      <c r="G7" t="s">
        <v>486</v>
      </c>
      <c r="H7" t="s">
        <v>476</v>
      </c>
      <c r="I7" t="s">
        <v>493</v>
      </c>
      <c r="J7" t="s">
        <v>40</v>
      </c>
      <c r="K7" t="s">
        <v>327</v>
      </c>
      <c r="M7" t="s">
        <v>494</v>
      </c>
    </row>
    <row r="8" spans="1:26" x14ac:dyDescent="0.35">
      <c r="A8" t="s">
        <v>471</v>
      </c>
      <c r="B8" s="12" t="s">
        <v>495</v>
      </c>
      <c r="C8" t="s">
        <v>136</v>
      </c>
      <c r="D8" t="s">
        <v>114</v>
      </c>
      <c r="E8" t="s">
        <v>496</v>
      </c>
      <c r="F8" t="s">
        <v>474</v>
      </c>
      <c r="G8" t="s">
        <v>497</v>
      </c>
      <c r="H8">
        <v>206</v>
      </c>
      <c r="I8">
        <v>206</v>
      </c>
      <c r="J8" t="s">
        <v>40</v>
      </c>
      <c r="K8" t="s">
        <v>327</v>
      </c>
      <c r="M8" t="s">
        <v>498</v>
      </c>
    </row>
    <row r="9" spans="1:26" x14ac:dyDescent="0.35">
      <c r="A9" t="s">
        <v>471</v>
      </c>
      <c r="B9" s="12" t="s">
        <v>499</v>
      </c>
      <c r="C9" t="s">
        <v>136</v>
      </c>
      <c r="D9" t="s">
        <v>28</v>
      </c>
      <c r="E9" t="s">
        <v>500</v>
      </c>
      <c r="F9" t="s">
        <v>474</v>
      </c>
      <c r="G9" t="s">
        <v>501</v>
      </c>
      <c r="H9" t="s">
        <v>476</v>
      </c>
      <c r="I9" t="s">
        <v>476</v>
      </c>
      <c r="J9" t="s">
        <v>40</v>
      </c>
      <c r="K9" t="s">
        <v>327</v>
      </c>
      <c r="M9" t="s">
        <v>502</v>
      </c>
    </row>
    <row r="10" spans="1:26" x14ac:dyDescent="0.35">
      <c r="A10" t="s">
        <v>471</v>
      </c>
      <c r="B10" s="12" t="s">
        <v>503</v>
      </c>
      <c r="C10" t="s">
        <v>136</v>
      </c>
      <c r="D10" t="s">
        <v>153</v>
      </c>
      <c r="E10" t="s">
        <v>504</v>
      </c>
      <c r="F10" t="s">
        <v>474</v>
      </c>
      <c r="G10" t="s">
        <v>486</v>
      </c>
      <c r="H10" t="s">
        <v>476</v>
      </c>
      <c r="I10" t="s">
        <v>476</v>
      </c>
      <c r="J10" t="s">
        <v>40</v>
      </c>
      <c r="K10" t="s">
        <v>327</v>
      </c>
      <c r="M10" t="s">
        <v>505</v>
      </c>
    </row>
    <row r="11" spans="1:26" x14ac:dyDescent="0.35">
      <c r="A11" t="s">
        <v>471</v>
      </c>
      <c r="B11" s="12" t="s">
        <v>503</v>
      </c>
      <c r="C11" t="s">
        <v>136</v>
      </c>
      <c r="D11" t="s">
        <v>28</v>
      </c>
      <c r="E11" t="s">
        <v>506</v>
      </c>
      <c r="F11" t="s">
        <v>474</v>
      </c>
      <c r="G11" t="s">
        <v>501</v>
      </c>
      <c r="H11" t="s">
        <v>476</v>
      </c>
      <c r="I11" t="s">
        <v>476</v>
      </c>
      <c r="J11" t="s">
        <v>40</v>
      </c>
      <c r="K11" t="s">
        <v>327</v>
      </c>
      <c r="M11" t="s">
        <v>507</v>
      </c>
    </row>
    <row r="12" spans="1:26" x14ac:dyDescent="0.35">
      <c r="A12" t="s">
        <v>471</v>
      </c>
      <c r="B12" s="12" t="s">
        <v>508</v>
      </c>
      <c r="C12">
        <v>1</v>
      </c>
      <c r="D12" t="s">
        <v>37</v>
      </c>
      <c r="E12" t="s">
        <v>509</v>
      </c>
      <c r="F12" t="s">
        <v>510</v>
      </c>
      <c r="G12" t="s">
        <v>511</v>
      </c>
      <c r="H12" t="s">
        <v>512</v>
      </c>
      <c r="I12" t="s">
        <v>476</v>
      </c>
      <c r="J12" t="s">
        <v>53</v>
      </c>
      <c r="K12" t="s">
        <v>271</v>
      </c>
      <c r="M12" t="s">
        <v>513</v>
      </c>
    </row>
    <row r="13" spans="1:26" x14ac:dyDescent="0.35">
      <c r="A13" t="s">
        <v>471</v>
      </c>
      <c r="B13" s="12" t="s">
        <v>514</v>
      </c>
      <c r="C13" t="s">
        <v>136</v>
      </c>
      <c r="D13" t="s">
        <v>28</v>
      </c>
      <c r="E13" t="s">
        <v>515</v>
      </c>
      <c r="F13" t="s">
        <v>474</v>
      </c>
      <c r="G13" t="s">
        <v>501</v>
      </c>
      <c r="H13" t="s">
        <v>476</v>
      </c>
      <c r="I13" t="s">
        <v>476</v>
      </c>
      <c r="J13" t="s">
        <v>40</v>
      </c>
      <c r="K13" t="s">
        <v>327</v>
      </c>
      <c r="M13" t="s">
        <v>513</v>
      </c>
    </row>
    <row r="14" spans="1:26" x14ac:dyDescent="0.35">
      <c r="A14" t="s">
        <v>471</v>
      </c>
      <c r="B14" s="12" t="s">
        <v>514</v>
      </c>
      <c r="C14" t="s">
        <v>136</v>
      </c>
      <c r="D14" t="s">
        <v>153</v>
      </c>
      <c r="E14" t="s">
        <v>516</v>
      </c>
      <c r="F14" t="s">
        <v>474</v>
      </c>
      <c r="G14" t="s">
        <v>486</v>
      </c>
      <c r="H14" t="s">
        <v>476</v>
      </c>
      <c r="I14" t="s">
        <v>476</v>
      </c>
      <c r="J14" t="s">
        <v>40</v>
      </c>
      <c r="K14" t="s">
        <v>327</v>
      </c>
      <c r="M14" t="s">
        <v>517</v>
      </c>
    </row>
    <row r="15" spans="1:26" x14ac:dyDescent="0.35">
      <c r="A15" t="s">
        <v>471</v>
      </c>
      <c r="B15" s="12">
        <v>44572</v>
      </c>
      <c r="C15" t="s">
        <v>136</v>
      </c>
      <c r="D15" t="s">
        <v>472</v>
      </c>
      <c r="E15" t="s">
        <v>518</v>
      </c>
      <c r="F15" t="s">
        <v>474</v>
      </c>
      <c r="G15" t="s">
        <v>519</v>
      </c>
      <c r="H15" t="s">
        <v>476</v>
      </c>
      <c r="I15" t="s">
        <v>476</v>
      </c>
      <c r="J15" t="s">
        <v>40</v>
      </c>
      <c r="K15" t="s">
        <v>218</v>
      </c>
      <c r="M15" t="s">
        <v>520</v>
      </c>
      <c r="N15" t="s">
        <v>521</v>
      </c>
    </row>
    <row r="16" spans="1:26" x14ac:dyDescent="0.35">
      <c r="A16" t="s">
        <v>471</v>
      </c>
      <c r="B16" s="12">
        <v>44753</v>
      </c>
      <c r="C16">
        <v>1</v>
      </c>
      <c r="D16" t="s">
        <v>37</v>
      </c>
      <c r="E16" t="s">
        <v>522</v>
      </c>
      <c r="F16" t="s">
        <v>523</v>
      </c>
      <c r="G16" t="s">
        <v>511</v>
      </c>
      <c r="H16">
        <v>12</v>
      </c>
      <c r="J16" t="s">
        <v>73</v>
      </c>
      <c r="K16" t="s">
        <v>327</v>
      </c>
      <c r="M16" t="s">
        <v>524</v>
      </c>
    </row>
    <row r="17" spans="1:13" x14ac:dyDescent="0.35">
      <c r="A17" t="s">
        <v>471</v>
      </c>
      <c r="B17" s="12" t="s">
        <v>525</v>
      </c>
      <c r="C17" t="s">
        <v>136</v>
      </c>
      <c r="D17" t="s">
        <v>28</v>
      </c>
      <c r="E17" t="s">
        <v>526</v>
      </c>
      <c r="F17" t="s">
        <v>527</v>
      </c>
      <c r="G17" t="s">
        <v>501</v>
      </c>
      <c r="H17" t="s">
        <v>476</v>
      </c>
      <c r="I17" t="s">
        <v>476</v>
      </c>
      <c r="J17" t="s">
        <v>82</v>
      </c>
      <c r="K17" t="s">
        <v>528</v>
      </c>
      <c r="M17" t="s">
        <v>529</v>
      </c>
    </row>
    <row r="18" spans="1:13" x14ac:dyDescent="0.35">
      <c r="A18" t="s">
        <v>471</v>
      </c>
      <c r="B18" s="12">
        <v>45140</v>
      </c>
      <c r="C18">
        <v>1</v>
      </c>
      <c r="D18" t="s">
        <v>37</v>
      </c>
      <c r="E18" t="s">
        <v>530</v>
      </c>
      <c r="F18" t="s">
        <v>523</v>
      </c>
      <c r="G18" t="s">
        <v>511</v>
      </c>
      <c r="H18">
        <v>25</v>
      </c>
      <c r="J18" t="s">
        <v>40</v>
      </c>
      <c r="K18" t="s">
        <v>327</v>
      </c>
      <c r="M18" t="s">
        <v>531</v>
      </c>
    </row>
    <row r="19" spans="1:13" x14ac:dyDescent="0.35">
      <c r="A19" t="s">
        <v>471</v>
      </c>
      <c r="B19" s="12">
        <v>45235</v>
      </c>
      <c r="C19" t="s">
        <v>136</v>
      </c>
      <c r="D19" t="s">
        <v>28</v>
      </c>
      <c r="E19" t="s">
        <v>532</v>
      </c>
      <c r="F19" t="s">
        <v>474</v>
      </c>
      <c r="G19" t="s">
        <v>501</v>
      </c>
      <c r="H19" t="s">
        <v>476</v>
      </c>
      <c r="I19" t="s">
        <v>476</v>
      </c>
      <c r="J19" t="s">
        <v>40</v>
      </c>
      <c r="K19" t="s">
        <v>327</v>
      </c>
      <c r="M19" t="s">
        <v>533</v>
      </c>
    </row>
    <row r="20" spans="1:13" x14ac:dyDescent="0.35">
      <c r="A20" t="s">
        <v>471</v>
      </c>
      <c r="B20" s="12">
        <v>45235</v>
      </c>
      <c r="C20" t="s">
        <v>136</v>
      </c>
      <c r="D20" t="s">
        <v>153</v>
      </c>
      <c r="E20" t="s">
        <v>534</v>
      </c>
      <c r="F20" t="s">
        <v>474</v>
      </c>
      <c r="G20" t="s">
        <v>486</v>
      </c>
      <c r="H20" t="s">
        <v>476</v>
      </c>
      <c r="I20" t="s">
        <v>476</v>
      </c>
      <c r="J20" t="s">
        <v>40</v>
      </c>
      <c r="K20" t="s">
        <v>327</v>
      </c>
      <c r="M20" t="s">
        <v>535</v>
      </c>
    </row>
    <row r="21" spans="1:13" x14ac:dyDescent="0.35">
      <c r="A21" t="s">
        <v>471</v>
      </c>
      <c r="B21" s="12">
        <v>45023</v>
      </c>
      <c r="C21">
        <v>0.5</v>
      </c>
      <c r="D21" t="s">
        <v>37</v>
      </c>
      <c r="E21" t="s">
        <v>536</v>
      </c>
      <c r="F21" t="s">
        <v>474</v>
      </c>
      <c r="G21" t="s">
        <v>511</v>
      </c>
      <c r="H21">
        <v>20</v>
      </c>
      <c r="J21" t="s">
        <v>40</v>
      </c>
      <c r="K21" t="s">
        <v>327</v>
      </c>
      <c r="M21" t="s">
        <v>537</v>
      </c>
    </row>
    <row r="22" spans="1:13" x14ac:dyDescent="0.35">
      <c r="A22" t="s">
        <v>471</v>
      </c>
      <c r="B22" s="12">
        <v>45084</v>
      </c>
      <c r="C22">
        <v>1</v>
      </c>
      <c r="D22" t="s">
        <v>37</v>
      </c>
      <c r="E22" t="s">
        <v>538</v>
      </c>
      <c r="F22" t="s">
        <v>539</v>
      </c>
      <c r="G22" t="s">
        <v>511</v>
      </c>
      <c r="H22" t="s">
        <v>540</v>
      </c>
      <c r="J22" t="s">
        <v>47</v>
      </c>
      <c r="K22" t="s">
        <v>236</v>
      </c>
      <c r="M22" t="s">
        <v>541</v>
      </c>
    </row>
    <row r="23" spans="1:13" x14ac:dyDescent="0.35">
      <c r="A23" t="s">
        <v>471</v>
      </c>
      <c r="B23" s="12" t="s">
        <v>542</v>
      </c>
      <c r="C23" t="s">
        <v>136</v>
      </c>
      <c r="D23" t="s">
        <v>160</v>
      </c>
      <c r="E23" t="s">
        <v>543</v>
      </c>
      <c r="F23" t="s">
        <v>474</v>
      </c>
      <c r="G23" t="s">
        <v>501</v>
      </c>
      <c r="H23" t="s">
        <v>476</v>
      </c>
      <c r="I23" t="s">
        <v>476</v>
      </c>
      <c r="J23" t="s">
        <v>40</v>
      </c>
      <c r="K23" t="s">
        <v>271</v>
      </c>
      <c r="M23" t="s">
        <v>544</v>
      </c>
    </row>
    <row r="24" spans="1:13" x14ac:dyDescent="0.35">
      <c r="A24" t="s">
        <v>471</v>
      </c>
      <c r="B24" s="12" t="s">
        <v>545</v>
      </c>
      <c r="C24" t="s">
        <v>136</v>
      </c>
      <c r="D24" t="s">
        <v>114</v>
      </c>
      <c r="E24" t="s">
        <v>546</v>
      </c>
      <c r="F24" t="s">
        <v>547</v>
      </c>
      <c r="G24" t="s">
        <v>548</v>
      </c>
      <c r="H24" t="s">
        <v>549</v>
      </c>
      <c r="J24" t="s">
        <v>73</v>
      </c>
      <c r="K24" t="s">
        <v>327</v>
      </c>
      <c r="M24" t="s">
        <v>550</v>
      </c>
    </row>
    <row r="25" spans="1:13" x14ac:dyDescent="0.35">
      <c r="A25" t="s">
        <v>471</v>
      </c>
      <c r="B25" s="12" t="s">
        <v>545</v>
      </c>
      <c r="C25" t="s">
        <v>136</v>
      </c>
      <c r="D25" t="s">
        <v>472</v>
      </c>
      <c r="E25" t="s">
        <v>551</v>
      </c>
      <c r="F25" t="s">
        <v>482</v>
      </c>
      <c r="G25" t="s">
        <v>519</v>
      </c>
      <c r="H25" t="s">
        <v>476</v>
      </c>
      <c r="I25" t="s">
        <v>476</v>
      </c>
      <c r="J25" t="s">
        <v>82</v>
      </c>
      <c r="M25" t="s">
        <v>552</v>
      </c>
    </row>
    <row r="26" spans="1:13" x14ac:dyDescent="0.35">
      <c r="A26" t="s">
        <v>471</v>
      </c>
      <c r="B26" s="12" t="s">
        <v>553</v>
      </c>
      <c r="C26" t="s">
        <v>136</v>
      </c>
      <c r="D26" t="s">
        <v>472</v>
      </c>
      <c r="E26" t="s">
        <v>554</v>
      </c>
      <c r="F26" t="s">
        <v>474</v>
      </c>
      <c r="G26" t="s">
        <v>519</v>
      </c>
      <c r="H26" t="s">
        <v>476</v>
      </c>
      <c r="I26" t="s">
        <v>476</v>
      </c>
      <c r="J26" t="s">
        <v>53</v>
      </c>
      <c r="K26" t="s">
        <v>218</v>
      </c>
      <c r="M26" t="s">
        <v>555</v>
      </c>
    </row>
    <row r="27" spans="1:13" x14ac:dyDescent="0.35">
      <c r="A27" t="s">
        <v>471</v>
      </c>
      <c r="B27" s="12" t="s">
        <v>556</v>
      </c>
      <c r="C27" t="s">
        <v>136</v>
      </c>
      <c r="D27" t="s">
        <v>28</v>
      </c>
      <c r="E27" t="s">
        <v>557</v>
      </c>
      <c r="F27" t="s">
        <v>474</v>
      </c>
      <c r="G27" t="s">
        <v>501</v>
      </c>
      <c r="H27" t="s">
        <v>476</v>
      </c>
      <c r="I27" t="s">
        <v>476</v>
      </c>
      <c r="J27" t="s">
        <v>40</v>
      </c>
      <c r="K27" t="s">
        <v>271</v>
      </c>
      <c r="M27" t="s">
        <v>558</v>
      </c>
    </row>
    <row r="28" spans="1:13" x14ac:dyDescent="0.35">
      <c r="A28" t="s">
        <v>471</v>
      </c>
      <c r="B28" s="12" t="s">
        <v>559</v>
      </c>
      <c r="C28" t="s">
        <v>136</v>
      </c>
      <c r="D28" t="s">
        <v>114</v>
      </c>
      <c r="E28" t="s">
        <v>560</v>
      </c>
      <c r="F28" t="s">
        <v>561</v>
      </c>
      <c r="G28" t="s">
        <v>548</v>
      </c>
      <c r="H28" t="s">
        <v>476</v>
      </c>
      <c r="I28" t="s">
        <v>476</v>
      </c>
      <c r="J28" t="s">
        <v>53</v>
      </c>
      <c r="K28" t="s">
        <v>327</v>
      </c>
      <c r="M28" t="s">
        <v>562</v>
      </c>
    </row>
    <row r="29" spans="1:13" x14ac:dyDescent="0.35">
      <c r="A29" t="s">
        <v>471</v>
      </c>
      <c r="B29" s="12" t="s">
        <v>563</v>
      </c>
      <c r="C29" t="s">
        <v>136</v>
      </c>
      <c r="D29" t="s">
        <v>564</v>
      </c>
      <c r="E29" t="s">
        <v>565</v>
      </c>
      <c r="F29" t="s">
        <v>566</v>
      </c>
      <c r="G29" t="s">
        <v>567</v>
      </c>
      <c r="H29" t="s">
        <v>476</v>
      </c>
      <c r="I29" t="s">
        <v>476</v>
      </c>
      <c r="J29" t="s">
        <v>47</v>
      </c>
      <c r="K29" t="s">
        <v>271</v>
      </c>
      <c r="M29" t="s">
        <v>568</v>
      </c>
    </row>
    <row r="30" spans="1:13" x14ac:dyDescent="0.35">
      <c r="A30" t="s">
        <v>471</v>
      </c>
      <c r="B30" s="12" t="s">
        <v>569</v>
      </c>
      <c r="C30" t="s">
        <v>136</v>
      </c>
      <c r="D30" t="s">
        <v>28</v>
      </c>
      <c r="E30" t="s">
        <v>570</v>
      </c>
      <c r="F30" t="s">
        <v>474</v>
      </c>
      <c r="G30" t="s">
        <v>571</v>
      </c>
      <c r="H30" t="s">
        <v>476</v>
      </c>
      <c r="I30" t="s">
        <v>476</v>
      </c>
      <c r="J30" t="s">
        <v>40</v>
      </c>
      <c r="K30" t="s">
        <v>327</v>
      </c>
      <c r="M30" t="s">
        <v>572</v>
      </c>
    </row>
    <row r="31" spans="1:13" x14ac:dyDescent="0.35">
      <c r="B31" s="12"/>
    </row>
    <row r="32" spans="1:13" x14ac:dyDescent="0.35">
      <c r="B32" s="12"/>
    </row>
    <row r="33" spans="2:14" x14ac:dyDescent="0.35">
      <c r="B33" s="12"/>
    </row>
    <row r="34" spans="2:14" x14ac:dyDescent="0.35">
      <c r="B34" s="12"/>
    </row>
    <row r="35" spans="2:14" x14ac:dyDescent="0.35">
      <c r="B35" s="12"/>
    </row>
    <row r="36" spans="2:14" x14ac:dyDescent="0.35">
      <c r="B36" s="12"/>
    </row>
    <row r="37" spans="2:14" x14ac:dyDescent="0.35">
      <c r="B37" s="12"/>
    </row>
    <row r="38" spans="2:14" x14ac:dyDescent="0.35">
      <c r="B38" s="12"/>
    </row>
    <row r="39" spans="2:14" x14ac:dyDescent="0.35">
      <c r="B39" s="12"/>
    </row>
    <row r="40" spans="2:14" x14ac:dyDescent="0.35">
      <c r="B40" s="12"/>
    </row>
    <row r="41" spans="2:14" x14ac:dyDescent="0.35">
      <c r="B41" s="12"/>
    </row>
    <row r="42" spans="2:14" x14ac:dyDescent="0.35">
      <c r="B42" s="12"/>
    </row>
    <row r="43" spans="2:14" x14ac:dyDescent="0.35">
      <c r="B43" s="12"/>
    </row>
    <row r="44" spans="2:14" x14ac:dyDescent="0.35">
      <c r="B44" s="12"/>
    </row>
    <row r="45" spans="2:14" x14ac:dyDescent="0.35">
      <c r="B45" s="12"/>
    </row>
    <row r="46" spans="2:14" x14ac:dyDescent="0.35">
      <c r="B46" s="12"/>
    </row>
    <row r="47" spans="2:14" x14ac:dyDescent="0.35">
      <c r="B47" s="12"/>
    </row>
    <row r="48" spans="2:14" x14ac:dyDescent="0.35">
      <c r="B48" s="12" t="s">
        <v>132</v>
      </c>
      <c r="C48">
        <v>5.5</v>
      </c>
      <c r="D48">
        <v>0</v>
      </c>
      <c r="E48">
        <v>0</v>
      </c>
      <c r="F48">
        <v>0</v>
      </c>
      <c r="G48">
        <v>0</v>
      </c>
      <c r="H48">
        <v>263</v>
      </c>
      <c r="I48">
        <v>206</v>
      </c>
      <c r="J48">
        <v>0</v>
      </c>
      <c r="K48">
        <v>0</v>
      </c>
      <c r="L48">
        <v>0</v>
      </c>
      <c r="M48">
        <v>0</v>
      </c>
      <c r="N48">
        <v>0</v>
      </c>
    </row>
    <row r="49" spans="2:2" x14ac:dyDescent="0.35">
      <c r="B49" s="12"/>
    </row>
    <row r="50" spans="2:2" x14ac:dyDescent="0.35">
      <c r="B50" s="12"/>
    </row>
    <row r="51" spans="2:2" x14ac:dyDescent="0.35">
      <c r="B51" s="12"/>
    </row>
    <row r="52" spans="2:2" x14ac:dyDescent="0.35">
      <c r="B52" s="12"/>
    </row>
    <row r="53" spans="2:2" x14ac:dyDescent="0.35">
      <c r="B53" s="12"/>
    </row>
    <row r="54" spans="2:2" x14ac:dyDescent="0.35">
      <c r="B54" s="12"/>
    </row>
    <row r="55" spans="2:2" x14ac:dyDescent="0.35">
      <c r="B55" s="12"/>
    </row>
    <row r="56" spans="2:2" x14ac:dyDescent="0.35">
      <c r="B56" s="12"/>
    </row>
    <row r="57" spans="2:2" x14ac:dyDescent="0.35">
      <c r="B57" s="12"/>
    </row>
    <row r="58" spans="2:2" x14ac:dyDescent="0.35">
      <c r="B58" s="12"/>
    </row>
    <row r="59" spans="2:2" x14ac:dyDescent="0.35">
      <c r="B59" s="12"/>
    </row>
    <row r="60" spans="2:2" x14ac:dyDescent="0.35">
      <c r="B60" s="12"/>
    </row>
    <row r="61" spans="2:2" x14ac:dyDescent="0.35">
      <c r="B61" s="12"/>
    </row>
    <row r="62" spans="2:2" x14ac:dyDescent="0.35">
      <c r="B62" s="12"/>
    </row>
    <row r="63" spans="2:2" x14ac:dyDescent="0.35">
      <c r="B63" s="12"/>
    </row>
    <row r="64" spans="2:2" x14ac:dyDescent="0.35">
      <c r="B64" s="12"/>
    </row>
    <row r="65" spans="2:2" x14ac:dyDescent="0.35">
      <c r="B65" s="12"/>
    </row>
    <row r="66" spans="2:2" x14ac:dyDescent="0.35">
      <c r="B66" s="12"/>
    </row>
    <row r="67" spans="2:2" x14ac:dyDescent="0.35">
      <c r="B67" s="12"/>
    </row>
    <row r="68" spans="2:2" x14ac:dyDescent="0.35">
      <c r="B68" s="12"/>
    </row>
    <row r="69" spans="2:2" x14ac:dyDescent="0.35">
      <c r="B69" s="12"/>
    </row>
    <row r="70" spans="2:2" x14ac:dyDescent="0.35">
      <c r="B70" s="12"/>
    </row>
    <row r="71" spans="2:2" x14ac:dyDescent="0.35">
      <c r="B71" s="12"/>
    </row>
    <row r="72" spans="2:2" x14ac:dyDescent="0.35">
      <c r="B72" s="12"/>
    </row>
    <row r="73" spans="2:2" x14ac:dyDescent="0.35">
      <c r="B73" s="12"/>
    </row>
    <row r="74" spans="2:2" x14ac:dyDescent="0.35">
      <c r="B74" s="12"/>
    </row>
    <row r="75" spans="2:2" x14ac:dyDescent="0.35">
      <c r="B75" s="12"/>
    </row>
    <row r="76" spans="2:2" x14ac:dyDescent="0.35">
      <c r="B76" s="12"/>
    </row>
    <row r="77" spans="2:2" x14ac:dyDescent="0.35">
      <c r="B77" s="12"/>
    </row>
    <row r="78" spans="2:2" x14ac:dyDescent="0.35">
      <c r="B78" s="12"/>
    </row>
    <row r="79" spans="2:2" x14ac:dyDescent="0.35">
      <c r="B79" s="12"/>
    </row>
    <row r="80" spans="2:2" x14ac:dyDescent="0.35">
      <c r="B80" s="12"/>
    </row>
    <row r="81" spans="2:2" x14ac:dyDescent="0.35">
      <c r="B81" s="12"/>
    </row>
    <row r="82" spans="2:2" x14ac:dyDescent="0.35">
      <c r="B82" s="12"/>
    </row>
    <row r="83" spans="2:2" x14ac:dyDescent="0.35">
      <c r="B83" s="12"/>
    </row>
    <row r="84" spans="2:2" x14ac:dyDescent="0.35">
      <c r="B84" s="12"/>
    </row>
    <row r="85" spans="2:2" x14ac:dyDescent="0.35">
      <c r="B85" s="12"/>
    </row>
    <row r="86" spans="2:2" x14ac:dyDescent="0.35">
      <c r="B86" s="12"/>
    </row>
    <row r="87" spans="2:2" x14ac:dyDescent="0.35">
      <c r="B87" s="12"/>
    </row>
    <row r="88" spans="2:2" x14ac:dyDescent="0.35">
      <c r="B88" s="12"/>
    </row>
    <row r="89" spans="2:2" x14ac:dyDescent="0.35">
      <c r="B89" s="12"/>
    </row>
    <row r="90" spans="2:2" x14ac:dyDescent="0.35">
      <c r="B90" s="12"/>
    </row>
    <row r="91" spans="2:2" x14ac:dyDescent="0.35">
      <c r="B91" s="12"/>
    </row>
    <row r="92" spans="2:2" x14ac:dyDescent="0.35">
      <c r="B92" s="12"/>
    </row>
    <row r="93" spans="2:2" x14ac:dyDescent="0.35">
      <c r="B93" s="12"/>
    </row>
    <row r="94" spans="2:2" x14ac:dyDescent="0.35">
      <c r="B94" s="12"/>
    </row>
    <row r="95" spans="2:2" x14ac:dyDescent="0.35">
      <c r="B95" s="12"/>
    </row>
    <row r="96" spans="2:2" x14ac:dyDescent="0.35">
      <c r="B96" s="12"/>
    </row>
    <row r="97" spans="2:2" x14ac:dyDescent="0.35">
      <c r="B97" s="12"/>
    </row>
    <row r="98" spans="2:2" x14ac:dyDescent="0.35">
      <c r="B98" s="12"/>
    </row>
    <row r="99" spans="2:2" x14ac:dyDescent="0.35">
      <c r="B99" s="12"/>
    </row>
    <row r="100" spans="2:2" x14ac:dyDescent="0.35">
      <c r="B100" s="12"/>
    </row>
    <row r="101" spans="2:2" x14ac:dyDescent="0.35">
      <c r="B101" s="12"/>
    </row>
    <row r="102" spans="2:2" x14ac:dyDescent="0.35">
      <c r="B102" s="12"/>
    </row>
    <row r="103" spans="2:2" x14ac:dyDescent="0.35">
      <c r="B103" s="12"/>
    </row>
    <row r="104" spans="2:2" x14ac:dyDescent="0.35">
      <c r="B104" s="12"/>
    </row>
    <row r="105" spans="2:2" x14ac:dyDescent="0.35">
      <c r="B105" s="12"/>
    </row>
    <row r="106" spans="2:2" x14ac:dyDescent="0.35">
      <c r="B106" s="12"/>
    </row>
    <row r="107" spans="2:2" x14ac:dyDescent="0.35">
      <c r="B107" s="12"/>
    </row>
    <row r="108" spans="2:2" x14ac:dyDescent="0.35">
      <c r="B108" s="12"/>
    </row>
    <row r="109" spans="2:2" x14ac:dyDescent="0.35">
      <c r="B109" s="12"/>
    </row>
    <row r="110" spans="2:2" x14ac:dyDescent="0.35">
      <c r="B110" s="12"/>
    </row>
    <row r="111" spans="2:2" x14ac:dyDescent="0.35">
      <c r="B111" s="12"/>
    </row>
    <row r="112" spans="2:2" x14ac:dyDescent="0.35">
      <c r="B112" s="12"/>
    </row>
    <row r="113" spans="2:2" x14ac:dyDescent="0.35">
      <c r="B113" s="12"/>
    </row>
    <row r="114" spans="2:2" x14ac:dyDescent="0.35">
      <c r="B114" s="12"/>
    </row>
    <row r="115" spans="2:2" x14ac:dyDescent="0.35">
      <c r="B115" s="12"/>
    </row>
    <row r="116" spans="2:2" x14ac:dyDescent="0.35">
      <c r="B116" s="12"/>
    </row>
    <row r="117" spans="2:2" x14ac:dyDescent="0.35">
      <c r="B117" s="12"/>
    </row>
    <row r="118" spans="2:2" x14ac:dyDescent="0.35">
      <c r="B118" s="12"/>
    </row>
    <row r="119" spans="2:2" x14ac:dyDescent="0.35">
      <c r="B119" s="12"/>
    </row>
    <row r="120" spans="2:2" x14ac:dyDescent="0.35">
      <c r="B120" s="12"/>
    </row>
    <row r="121" spans="2:2" x14ac:dyDescent="0.35">
      <c r="B121" s="12"/>
    </row>
    <row r="122" spans="2:2" x14ac:dyDescent="0.35">
      <c r="B122" s="12"/>
    </row>
    <row r="123" spans="2:2" x14ac:dyDescent="0.35">
      <c r="B123" s="12"/>
    </row>
    <row r="124" spans="2:2" x14ac:dyDescent="0.35">
      <c r="B124" s="12"/>
    </row>
    <row r="125" spans="2:2" x14ac:dyDescent="0.35">
      <c r="B125" s="12"/>
    </row>
    <row r="126" spans="2:2" x14ac:dyDescent="0.35">
      <c r="B126" s="12"/>
    </row>
    <row r="127" spans="2:2" x14ac:dyDescent="0.35">
      <c r="B127" s="12"/>
    </row>
    <row r="128" spans="2:2" x14ac:dyDescent="0.35">
      <c r="B128" s="12"/>
    </row>
    <row r="129" spans="2:2" x14ac:dyDescent="0.35">
      <c r="B129" s="12"/>
    </row>
    <row r="130" spans="2:2" x14ac:dyDescent="0.35">
      <c r="B130" s="12"/>
    </row>
    <row r="131" spans="2:2" x14ac:dyDescent="0.35">
      <c r="B131" s="12"/>
    </row>
    <row r="132" spans="2:2" x14ac:dyDescent="0.35">
      <c r="B132" s="12"/>
    </row>
    <row r="133" spans="2:2" x14ac:dyDescent="0.35">
      <c r="B133" s="12"/>
    </row>
    <row r="134" spans="2:2" x14ac:dyDescent="0.35">
      <c r="B134" s="12"/>
    </row>
    <row r="135" spans="2:2" x14ac:dyDescent="0.35">
      <c r="B135" s="12"/>
    </row>
    <row r="136" spans="2:2" x14ac:dyDescent="0.35">
      <c r="B136" s="12"/>
    </row>
    <row r="137" spans="2:2" x14ac:dyDescent="0.35">
      <c r="B137" s="12"/>
    </row>
    <row r="138" spans="2:2" x14ac:dyDescent="0.35">
      <c r="B138" s="12"/>
    </row>
    <row r="139" spans="2:2" x14ac:dyDescent="0.35">
      <c r="B139" s="12"/>
    </row>
    <row r="140" spans="2:2" x14ac:dyDescent="0.35">
      <c r="B140" s="12"/>
    </row>
    <row r="141" spans="2:2" x14ac:dyDescent="0.35">
      <c r="B141" s="12"/>
    </row>
    <row r="142" spans="2:2" x14ac:dyDescent="0.35">
      <c r="B142" s="12"/>
    </row>
    <row r="143" spans="2:2" x14ac:dyDescent="0.35">
      <c r="B143" s="12"/>
    </row>
    <row r="144" spans="2:2" x14ac:dyDescent="0.35">
      <c r="B144" s="12"/>
    </row>
    <row r="145" spans="2:2" x14ac:dyDescent="0.35">
      <c r="B145" s="12"/>
    </row>
    <row r="146" spans="2:2" x14ac:dyDescent="0.35">
      <c r="B146" s="12"/>
    </row>
    <row r="147" spans="2:2" x14ac:dyDescent="0.35">
      <c r="B147" s="12"/>
    </row>
    <row r="148" spans="2:2" x14ac:dyDescent="0.35">
      <c r="B148" s="12"/>
    </row>
    <row r="149" spans="2:2" x14ac:dyDescent="0.35">
      <c r="B149" s="12"/>
    </row>
    <row r="150" spans="2:2" x14ac:dyDescent="0.35">
      <c r="B150" s="12"/>
    </row>
    <row r="151" spans="2:2" x14ac:dyDescent="0.35">
      <c r="B151" s="12"/>
    </row>
    <row r="152" spans="2:2" x14ac:dyDescent="0.35">
      <c r="B152" s="12"/>
    </row>
    <row r="153" spans="2:2" x14ac:dyDescent="0.35">
      <c r="B153" s="12"/>
    </row>
    <row r="154" spans="2:2" x14ac:dyDescent="0.35">
      <c r="B154" s="12"/>
    </row>
    <row r="155" spans="2:2" x14ac:dyDescent="0.35">
      <c r="B155" s="12"/>
    </row>
    <row r="156" spans="2:2" x14ac:dyDescent="0.35">
      <c r="B156" s="12"/>
    </row>
    <row r="157" spans="2:2" x14ac:dyDescent="0.35">
      <c r="B157" s="12"/>
    </row>
    <row r="158" spans="2:2" x14ac:dyDescent="0.35">
      <c r="B158" s="12"/>
    </row>
    <row r="159" spans="2:2" x14ac:dyDescent="0.35">
      <c r="B159" s="12"/>
    </row>
    <row r="160" spans="2:2" x14ac:dyDescent="0.35">
      <c r="B160" s="12"/>
    </row>
    <row r="161" spans="2:2" x14ac:dyDescent="0.35">
      <c r="B161" s="12"/>
    </row>
    <row r="162" spans="2:2" x14ac:dyDescent="0.35">
      <c r="B162" s="12"/>
    </row>
    <row r="163" spans="2:2" x14ac:dyDescent="0.35">
      <c r="B163" s="12"/>
    </row>
    <row r="164" spans="2:2" x14ac:dyDescent="0.35">
      <c r="B164" s="12"/>
    </row>
    <row r="165" spans="2:2" x14ac:dyDescent="0.35">
      <c r="B165" s="12"/>
    </row>
    <row r="166" spans="2:2" x14ac:dyDescent="0.35">
      <c r="B166" s="12"/>
    </row>
    <row r="167" spans="2:2" x14ac:dyDescent="0.35">
      <c r="B167" s="12"/>
    </row>
    <row r="168" spans="2:2" x14ac:dyDescent="0.35">
      <c r="B168" s="12"/>
    </row>
    <row r="169" spans="2:2" x14ac:dyDescent="0.35">
      <c r="B169" s="12"/>
    </row>
    <row r="170" spans="2:2" x14ac:dyDescent="0.35">
      <c r="B170" s="12"/>
    </row>
    <row r="171" spans="2:2" x14ac:dyDescent="0.35">
      <c r="B171" s="12"/>
    </row>
    <row r="172" spans="2:2" x14ac:dyDescent="0.35">
      <c r="B172" s="12"/>
    </row>
    <row r="173" spans="2:2" x14ac:dyDescent="0.35">
      <c r="B173" s="12"/>
    </row>
    <row r="174" spans="2:2" x14ac:dyDescent="0.35">
      <c r="B174" s="12"/>
    </row>
    <row r="175" spans="2:2" x14ac:dyDescent="0.35">
      <c r="B175" s="12"/>
    </row>
    <row r="176" spans="2:2" x14ac:dyDescent="0.35">
      <c r="B176" s="12"/>
    </row>
    <row r="177" spans="2:2" x14ac:dyDescent="0.35">
      <c r="B177" s="12"/>
    </row>
    <row r="178" spans="2:2" x14ac:dyDescent="0.35">
      <c r="B178" s="12"/>
    </row>
    <row r="179" spans="2:2" x14ac:dyDescent="0.35">
      <c r="B179" s="12"/>
    </row>
    <row r="180" spans="2:2" x14ac:dyDescent="0.35">
      <c r="B180" s="12"/>
    </row>
    <row r="181" spans="2:2" x14ac:dyDescent="0.35">
      <c r="B181" s="12"/>
    </row>
    <row r="182" spans="2:2" x14ac:dyDescent="0.35">
      <c r="B182" s="12"/>
    </row>
    <row r="183" spans="2:2" x14ac:dyDescent="0.35">
      <c r="B183" s="12"/>
    </row>
    <row r="184" spans="2:2" x14ac:dyDescent="0.35">
      <c r="B184" s="12"/>
    </row>
    <row r="185" spans="2:2" x14ac:dyDescent="0.35">
      <c r="B185" s="12"/>
    </row>
    <row r="186" spans="2:2" x14ac:dyDescent="0.35">
      <c r="B186" s="12"/>
    </row>
    <row r="187" spans="2:2" x14ac:dyDescent="0.35">
      <c r="B187" s="12"/>
    </row>
    <row r="188" spans="2:2" x14ac:dyDescent="0.35">
      <c r="B188" s="12"/>
    </row>
    <row r="189" spans="2:2" x14ac:dyDescent="0.35">
      <c r="B189" s="12"/>
    </row>
    <row r="190" spans="2:2" x14ac:dyDescent="0.35">
      <c r="B190" s="12"/>
    </row>
    <row r="191" spans="2:2" x14ac:dyDescent="0.35">
      <c r="B191" s="12"/>
    </row>
    <row r="192" spans="2:2" x14ac:dyDescent="0.35">
      <c r="B192" s="12"/>
    </row>
    <row r="193" spans="2:2" x14ac:dyDescent="0.35">
      <c r="B193" s="12"/>
    </row>
    <row r="194" spans="2:2" x14ac:dyDescent="0.35">
      <c r="B194" s="12"/>
    </row>
    <row r="195" spans="2:2" x14ac:dyDescent="0.35">
      <c r="B195" s="12"/>
    </row>
    <row r="196" spans="2:2" x14ac:dyDescent="0.35">
      <c r="B196" s="12"/>
    </row>
    <row r="197" spans="2:2" x14ac:dyDescent="0.35">
      <c r="B197" s="12"/>
    </row>
    <row r="198" spans="2:2" x14ac:dyDescent="0.35">
      <c r="B198" s="12"/>
    </row>
    <row r="199" spans="2:2" x14ac:dyDescent="0.35">
      <c r="B199" s="12"/>
    </row>
    <row r="200" spans="2:2" x14ac:dyDescent="0.35">
      <c r="B200" s="12"/>
    </row>
    <row r="201" spans="2:2" x14ac:dyDescent="0.35">
      <c r="B201" s="12"/>
    </row>
    <row r="202" spans="2:2" x14ac:dyDescent="0.35">
      <c r="B202" s="12"/>
    </row>
    <row r="203" spans="2:2" x14ac:dyDescent="0.35">
      <c r="B203" s="12"/>
    </row>
    <row r="204" spans="2:2" x14ac:dyDescent="0.35">
      <c r="B204" s="12"/>
    </row>
    <row r="205" spans="2:2" x14ac:dyDescent="0.35">
      <c r="B205" s="12"/>
    </row>
    <row r="206" spans="2:2" x14ac:dyDescent="0.35">
      <c r="B206" s="12"/>
    </row>
    <row r="207" spans="2:2" x14ac:dyDescent="0.35">
      <c r="B207" s="12"/>
    </row>
    <row r="208" spans="2:2" x14ac:dyDescent="0.35">
      <c r="B208" s="12"/>
    </row>
    <row r="209" spans="2:2" x14ac:dyDescent="0.35">
      <c r="B209" s="12"/>
    </row>
    <row r="210" spans="2:2" x14ac:dyDescent="0.35">
      <c r="B210" s="12"/>
    </row>
    <row r="211" spans="2:2" x14ac:dyDescent="0.35">
      <c r="B211" s="12"/>
    </row>
    <row r="212" spans="2:2" x14ac:dyDescent="0.35">
      <c r="B212" s="12"/>
    </row>
    <row r="213" spans="2:2" x14ac:dyDescent="0.35">
      <c r="B213" s="12"/>
    </row>
    <row r="214" spans="2:2" x14ac:dyDescent="0.35">
      <c r="B214" s="12"/>
    </row>
    <row r="215" spans="2:2" x14ac:dyDescent="0.35">
      <c r="B215" s="12"/>
    </row>
    <row r="216" spans="2:2" x14ac:dyDescent="0.35">
      <c r="B216" s="12"/>
    </row>
    <row r="217" spans="2:2" x14ac:dyDescent="0.35">
      <c r="B217" s="12"/>
    </row>
    <row r="218" spans="2:2" x14ac:dyDescent="0.35">
      <c r="B218" s="12"/>
    </row>
    <row r="219" spans="2:2" x14ac:dyDescent="0.35">
      <c r="B219" s="12"/>
    </row>
    <row r="220" spans="2:2" x14ac:dyDescent="0.35">
      <c r="B220" s="12"/>
    </row>
    <row r="221" spans="2:2" x14ac:dyDescent="0.35">
      <c r="B221" s="12"/>
    </row>
    <row r="222" spans="2:2" x14ac:dyDescent="0.35">
      <c r="B222" s="12"/>
    </row>
    <row r="223" spans="2:2" x14ac:dyDescent="0.35">
      <c r="B223" s="12"/>
    </row>
    <row r="224" spans="2:2" x14ac:dyDescent="0.35">
      <c r="B224" s="12"/>
    </row>
    <row r="225" spans="2:2" x14ac:dyDescent="0.35">
      <c r="B225" s="12"/>
    </row>
    <row r="226" spans="2:2" x14ac:dyDescent="0.35">
      <c r="B226" s="12"/>
    </row>
    <row r="227" spans="2:2" x14ac:dyDescent="0.35">
      <c r="B227" s="12"/>
    </row>
    <row r="228" spans="2:2" x14ac:dyDescent="0.35">
      <c r="B228" s="12"/>
    </row>
    <row r="229" spans="2:2" x14ac:dyDescent="0.35">
      <c r="B229" s="12"/>
    </row>
    <row r="230" spans="2:2" x14ac:dyDescent="0.35">
      <c r="B230" s="12"/>
    </row>
    <row r="231" spans="2:2" x14ac:dyDescent="0.35">
      <c r="B231" s="12"/>
    </row>
    <row r="232" spans="2:2" x14ac:dyDescent="0.35">
      <c r="B232" s="12"/>
    </row>
    <row r="233" spans="2:2" x14ac:dyDescent="0.35">
      <c r="B233" s="12"/>
    </row>
    <row r="234" spans="2:2" x14ac:dyDescent="0.35">
      <c r="B234" s="12"/>
    </row>
    <row r="235" spans="2:2" x14ac:dyDescent="0.35">
      <c r="B235" s="12"/>
    </row>
    <row r="236" spans="2:2" x14ac:dyDescent="0.35">
      <c r="B236" s="12"/>
    </row>
    <row r="237" spans="2:2" x14ac:dyDescent="0.35">
      <c r="B237" s="12"/>
    </row>
    <row r="238" spans="2:2" x14ac:dyDescent="0.35">
      <c r="B238" s="12"/>
    </row>
    <row r="239" spans="2:2" x14ac:dyDescent="0.35">
      <c r="B239" s="12"/>
    </row>
    <row r="240" spans="2:2" x14ac:dyDescent="0.35">
      <c r="B240" s="12"/>
    </row>
    <row r="241" spans="2:2" x14ac:dyDescent="0.35">
      <c r="B241" s="12"/>
    </row>
    <row r="242" spans="2:2" x14ac:dyDescent="0.35">
      <c r="B242" s="12"/>
    </row>
    <row r="243" spans="2:2" x14ac:dyDescent="0.35">
      <c r="B243" s="12"/>
    </row>
    <row r="244" spans="2:2" x14ac:dyDescent="0.35">
      <c r="B244" s="12"/>
    </row>
    <row r="245" spans="2:2" x14ac:dyDescent="0.35">
      <c r="B245" s="12"/>
    </row>
    <row r="246" spans="2:2" x14ac:dyDescent="0.35">
      <c r="B246" s="12"/>
    </row>
    <row r="247" spans="2:2" x14ac:dyDescent="0.35">
      <c r="B247" s="12"/>
    </row>
    <row r="248" spans="2:2" x14ac:dyDescent="0.35">
      <c r="B248" s="12"/>
    </row>
    <row r="249" spans="2:2" x14ac:dyDescent="0.35">
      <c r="B249" s="12"/>
    </row>
    <row r="250" spans="2:2" x14ac:dyDescent="0.35">
      <c r="B250" s="12"/>
    </row>
    <row r="251" spans="2:2" x14ac:dyDescent="0.35">
      <c r="B251" s="12"/>
    </row>
    <row r="252" spans="2:2" x14ac:dyDescent="0.35">
      <c r="B252" s="12"/>
    </row>
    <row r="253" spans="2:2" x14ac:dyDescent="0.35">
      <c r="B253" s="12"/>
    </row>
    <row r="254" spans="2:2" x14ac:dyDescent="0.35">
      <c r="B254" s="12"/>
    </row>
    <row r="255" spans="2:2" x14ac:dyDescent="0.35">
      <c r="B255" s="12"/>
    </row>
    <row r="256" spans="2:2" x14ac:dyDescent="0.35">
      <c r="B256" s="12"/>
    </row>
    <row r="257" spans="2:2" x14ac:dyDescent="0.35">
      <c r="B257" s="12"/>
    </row>
    <row r="258" spans="2:2" x14ac:dyDescent="0.35">
      <c r="B258" s="12"/>
    </row>
    <row r="259" spans="2:2" x14ac:dyDescent="0.35">
      <c r="B259" s="12"/>
    </row>
    <row r="260" spans="2:2" x14ac:dyDescent="0.35">
      <c r="B260" s="12"/>
    </row>
    <row r="261" spans="2:2" x14ac:dyDescent="0.35">
      <c r="B261" s="12"/>
    </row>
    <row r="262" spans="2:2" x14ac:dyDescent="0.35">
      <c r="B262" s="12"/>
    </row>
    <row r="263" spans="2:2" x14ac:dyDescent="0.35">
      <c r="B263" s="12"/>
    </row>
    <row r="264" spans="2:2" x14ac:dyDescent="0.35">
      <c r="B264" s="12"/>
    </row>
    <row r="265" spans="2:2" x14ac:dyDescent="0.35">
      <c r="B265" s="12"/>
    </row>
    <row r="266" spans="2:2" x14ac:dyDescent="0.35">
      <c r="B266" s="12"/>
    </row>
    <row r="267" spans="2:2" x14ac:dyDescent="0.35">
      <c r="B267" s="12"/>
    </row>
    <row r="268" spans="2:2" x14ac:dyDescent="0.35">
      <c r="B268" s="12"/>
    </row>
    <row r="269" spans="2:2" x14ac:dyDescent="0.35">
      <c r="B269" s="12"/>
    </row>
    <row r="270" spans="2:2" x14ac:dyDescent="0.35">
      <c r="B270" s="12"/>
    </row>
    <row r="271" spans="2:2" x14ac:dyDescent="0.35">
      <c r="B271" s="12"/>
    </row>
    <row r="272" spans="2:2" x14ac:dyDescent="0.35">
      <c r="B272" s="12"/>
    </row>
    <row r="273" spans="2:2" x14ac:dyDescent="0.35">
      <c r="B273" s="12"/>
    </row>
    <row r="274" spans="2:2" x14ac:dyDescent="0.35">
      <c r="B274" s="12"/>
    </row>
    <row r="275" spans="2:2" x14ac:dyDescent="0.35">
      <c r="B275" s="12"/>
    </row>
    <row r="276" spans="2:2" x14ac:dyDescent="0.35">
      <c r="B276" s="12"/>
    </row>
    <row r="277" spans="2:2" x14ac:dyDescent="0.35">
      <c r="B277" s="12"/>
    </row>
    <row r="278" spans="2:2" x14ac:dyDescent="0.35">
      <c r="B278" s="12"/>
    </row>
    <row r="279" spans="2:2" x14ac:dyDescent="0.35">
      <c r="B279" s="12"/>
    </row>
    <row r="280" spans="2:2" x14ac:dyDescent="0.35">
      <c r="B280" s="12"/>
    </row>
    <row r="281" spans="2:2" x14ac:dyDescent="0.35">
      <c r="B281" s="12"/>
    </row>
    <row r="282" spans="2:2" x14ac:dyDescent="0.35">
      <c r="B282" s="12"/>
    </row>
    <row r="283" spans="2:2" x14ac:dyDescent="0.35">
      <c r="B283" s="12"/>
    </row>
    <row r="284" spans="2:2" x14ac:dyDescent="0.35">
      <c r="B284" s="12"/>
    </row>
    <row r="285" spans="2:2" x14ac:dyDescent="0.35">
      <c r="B285" s="12"/>
    </row>
    <row r="286" spans="2:2" x14ac:dyDescent="0.35">
      <c r="B286" s="12"/>
    </row>
    <row r="287" spans="2:2" x14ac:dyDescent="0.35">
      <c r="B287" s="12"/>
    </row>
    <row r="288" spans="2:2" x14ac:dyDescent="0.35">
      <c r="B288" s="12"/>
    </row>
    <row r="289" spans="2:2" x14ac:dyDescent="0.35">
      <c r="B289" s="12"/>
    </row>
    <row r="290" spans="2:2" x14ac:dyDescent="0.35">
      <c r="B290" s="12"/>
    </row>
    <row r="291" spans="2:2" x14ac:dyDescent="0.35">
      <c r="B291" s="12"/>
    </row>
    <row r="292" spans="2:2" x14ac:dyDescent="0.35">
      <c r="B292" s="12"/>
    </row>
    <row r="293" spans="2:2" x14ac:dyDescent="0.35">
      <c r="B293" s="12"/>
    </row>
    <row r="294" spans="2:2" x14ac:dyDescent="0.35">
      <c r="B294" s="12"/>
    </row>
    <row r="295" spans="2:2" x14ac:dyDescent="0.35">
      <c r="B295" s="12"/>
    </row>
    <row r="296" spans="2:2" x14ac:dyDescent="0.35">
      <c r="B296" s="12"/>
    </row>
    <row r="297" spans="2:2" x14ac:dyDescent="0.35">
      <c r="B297" s="12"/>
    </row>
    <row r="298" spans="2:2" x14ac:dyDescent="0.35">
      <c r="B298" s="12"/>
    </row>
    <row r="299" spans="2:2" x14ac:dyDescent="0.35">
      <c r="B299" s="12"/>
    </row>
    <row r="300" spans="2:2" x14ac:dyDescent="0.35">
      <c r="B300" s="12"/>
    </row>
    <row r="301" spans="2:2" x14ac:dyDescent="0.35">
      <c r="B301" s="12"/>
    </row>
    <row r="302" spans="2:2" x14ac:dyDescent="0.35">
      <c r="B302" s="12"/>
    </row>
    <row r="303" spans="2:2" x14ac:dyDescent="0.35">
      <c r="B303" s="12"/>
    </row>
    <row r="304" spans="2:2" x14ac:dyDescent="0.35">
      <c r="B304" s="12"/>
    </row>
    <row r="305" spans="2:2" x14ac:dyDescent="0.35">
      <c r="B305" s="12"/>
    </row>
    <row r="306" spans="2:2" x14ac:dyDescent="0.35">
      <c r="B306" s="12"/>
    </row>
    <row r="307" spans="2:2" x14ac:dyDescent="0.35">
      <c r="B307" s="12"/>
    </row>
    <row r="308" spans="2:2" x14ac:dyDescent="0.35">
      <c r="B308" s="12"/>
    </row>
    <row r="309" spans="2:2" x14ac:dyDescent="0.35">
      <c r="B309" s="12"/>
    </row>
    <row r="310" spans="2:2" x14ac:dyDescent="0.35">
      <c r="B310" s="12"/>
    </row>
    <row r="311" spans="2:2" x14ac:dyDescent="0.35">
      <c r="B311" s="12"/>
    </row>
    <row r="312" spans="2:2" x14ac:dyDescent="0.35">
      <c r="B312" s="12"/>
    </row>
    <row r="313" spans="2:2" x14ac:dyDescent="0.35">
      <c r="B313" s="12"/>
    </row>
    <row r="314" spans="2:2" x14ac:dyDescent="0.35">
      <c r="B314" s="12"/>
    </row>
    <row r="315" spans="2:2" x14ac:dyDescent="0.35">
      <c r="B315" s="12"/>
    </row>
    <row r="316" spans="2:2" x14ac:dyDescent="0.35">
      <c r="B316" s="12"/>
    </row>
    <row r="317" spans="2:2" x14ac:dyDescent="0.35">
      <c r="B317" s="12"/>
    </row>
    <row r="318" spans="2:2" x14ac:dyDescent="0.35">
      <c r="B318" s="12"/>
    </row>
    <row r="319" spans="2:2" x14ac:dyDescent="0.35">
      <c r="B319" s="12"/>
    </row>
    <row r="320" spans="2:2" x14ac:dyDescent="0.35">
      <c r="B320" s="12"/>
    </row>
    <row r="321" spans="2:2" x14ac:dyDescent="0.35">
      <c r="B321" s="12"/>
    </row>
    <row r="322" spans="2:2" x14ac:dyDescent="0.35">
      <c r="B322" s="12"/>
    </row>
    <row r="323" spans="2:2" x14ac:dyDescent="0.35">
      <c r="B323" s="12"/>
    </row>
    <row r="324" spans="2:2" x14ac:dyDescent="0.35">
      <c r="B324" s="12"/>
    </row>
    <row r="325" spans="2:2" x14ac:dyDescent="0.35">
      <c r="B325" s="12"/>
    </row>
    <row r="326" spans="2:2" x14ac:dyDescent="0.35">
      <c r="B326" s="12"/>
    </row>
    <row r="327" spans="2:2" x14ac:dyDescent="0.35">
      <c r="B327" s="12"/>
    </row>
    <row r="328" spans="2:2" x14ac:dyDescent="0.35">
      <c r="B328" s="12"/>
    </row>
    <row r="329" spans="2:2" x14ac:dyDescent="0.35">
      <c r="B329" s="12"/>
    </row>
    <row r="330" spans="2:2" x14ac:dyDescent="0.35">
      <c r="B330" s="12"/>
    </row>
    <row r="331" spans="2:2" x14ac:dyDescent="0.35">
      <c r="B331" s="12"/>
    </row>
    <row r="332" spans="2:2" x14ac:dyDescent="0.35">
      <c r="B332" s="12"/>
    </row>
    <row r="333" spans="2:2" x14ac:dyDescent="0.35">
      <c r="B333" s="12"/>
    </row>
    <row r="334" spans="2:2" x14ac:dyDescent="0.35">
      <c r="B334" s="12"/>
    </row>
    <row r="335" spans="2:2" x14ac:dyDescent="0.35">
      <c r="B335" s="12"/>
    </row>
    <row r="336" spans="2:2" x14ac:dyDescent="0.35">
      <c r="B336" s="12"/>
    </row>
    <row r="337" spans="2:2" x14ac:dyDescent="0.35">
      <c r="B337" s="12"/>
    </row>
    <row r="338" spans="2:2" x14ac:dyDescent="0.35">
      <c r="B338" s="12"/>
    </row>
    <row r="339" spans="2:2" x14ac:dyDescent="0.35">
      <c r="B339" s="12"/>
    </row>
    <row r="340" spans="2:2" x14ac:dyDescent="0.35">
      <c r="B340" s="12"/>
    </row>
    <row r="341" spans="2:2" x14ac:dyDescent="0.35">
      <c r="B341" s="12"/>
    </row>
    <row r="342" spans="2:2" x14ac:dyDescent="0.35">
      <c r="B342" s="12"/>
    </row>
    <row r="343" spans="2:2" x14ac:dyDescent="0.35">
      <c r="B343" s="12"/>
    </row>
    <row r="344" spans="2:2" x14ac:dyDescent="0.35">
      <c r="B344" s="12"/>
    </row>
    <row r="345" spans="2:2" x14ac:dyDescent="0.35">
      <c r="B345" s="12"/>
    </row>
    <row r="346" spans="2:2" x14ac:dyDescent="0.35">
      <c r="B346" s="12"/>
    </row>
    <row r="347" spans="2:2" x14ac:dyDescent="0.35">
      <c r="B347" s="12"/>
    </row>
    <row r="348" spans="2:2" x14ac:dyDescent="0.35">
      <c r="B348" s="12"/>
    </row>
    <row r="349" spans="2:2" x14ac:dyDescent="0.35">
      <c r="B349" s="12"/>
    </row>
    <row r="350" spans="2:2" x14ac:dyDescent="0.35">
      <c r="B350" s="12"/>
    </row>
    <row r="351" spans="2:2" x14ac:dyDescent="0.35">
      <c r="B351" s="12"/>
    </row>
    <row r="352" spans="2:2" x14ac:dyDescent="0.35">
      <c r="B352" s="12"/>
    </row>
    <row r="353" spans="2:2" x14ac:dyDescent="0.35">
      <c r="B353" s="12"/>
    </row>
    <row r="354" spans="2:2" x14ac:dyDescent="0.35">
      <c r="B354" s="12"/>
    </row>
    <row r="355" spans="2:2" x14ac:dyDescent="0.35">
      <c r="B355" s="12"/>
    </row>
    <row r="356" spans="2:2" x14ac:dyDescent="0.35">
      <c r="B356" s="12"/>
    </row>
    <row r="357" spans="2:2" x14ac:dyDescent="0.35">
      <c r="B357" s="12"/>
    </row>
    <row r="358" spans="2:2" x14ac:dyDescent="0.35">
      <c r="B358" s="12"/>
    </row>
    <row r="359" spans="2:2" x14ac:dyDescent="0.35">
      <c r="B359" s="12"/>
    </row>
    <row r="360" spans="2:2" x14ac:dyDescent="0.35">
      <c r="B360" s="12"/>
    </row>
    <row r="361" spans="2:2" x14ac:dyDescent="0.35">
      <c r="B361" s="12"/>
    </row>
    <row r="362" spans="2:2" x14ac:dyDescent="0.35">
      <c r="B362" s="12"/>
    </row>
    <row r="363" spans="2:2" x14ac:dyDescent="0.35">
      <c r="B363" s="12"/>
    </row>
    <row r="364" spans="2:2" x14ac:dyDescent="0.35">
      <c r="B364" s="12"/>
    </row>
    <row r="365" spans="2:2" x14ac:dyDescent="0.35">
      <c r="B365" s="12"/>
    </row>
    <row r="366" spans="2:2" x14ac:dyDescent="0.35">
      <c r="B366" s="12"/>
    </row>
    <row r="367" spans="2:2" x14ac:dyDescent="0.35">
      <c r="B367" s="12"/>
    </row>
    <row r="368" spans="2:2" x14ac:dyDescent="0.35">
      <c r="B368" s="12"/>
    </row>
    <row r="369" spans="2:2" x14ac:dyDescent="0.35">
      <c r="B369" s="12"/>
    </row>
    <row r="370" spans="2:2" x14ac:dyDescent="0.35">
      <c r="B370" s="12"/>
    </row>
    <row r="371" spans="2:2" x14ac:dyDescent="0.35">
      <c r="B371" s="12"/>
    </row>
    <row r="372" spans="2:2" x14ac:dyDescent="0.35">
      <c r="B372" s="12"/>
    </row>
    <row r="373" spans="2:2" x14ac:dyDescent="0.35">
      <c r="B373" s="12"/>
    </row>
    <row r="374" spans="2:2" x14ac:dyDescent="0.35">
      <c r="B374" s="12"/>
    </row>
    <row r="375" spans="2:2" x14ac:dyDescent="0.35">
      <c r="B375" s="12"/>
    </row>
    <row r="376" spans="2:2" x14ac:dyDescent="0.35">
      <c r="B376" s="12"/>
    </row>
    <row r="377" spans="2:2" x14ac:dyDescent="0.35">
      <c r="B377" s="12"/>
    </row>
    <row r="378" spans="2:2" x14ac:dyDescent="0.35">
      <c r="B378" s="12"/>
    </row>
    <row r="379" spans="2:2" x14ac:dyDescent="0.35">
      <c r="B379" s="12"/>
    </row>
    <row r="380" spans="2:2" x14ac:dyDescent="0.35">
      <c r="B380" s="12"/>
    </row>
    <row r="381" spans="2:2" x14ac:dyDescent="0.35">
      <c r="B381" s="12"/>
    </row>
    <row r="382" spans="2:2" x14ac:dyDescent="0.35">
      <c r="B382" s="12"/>
    </row>
    <row r="383" spans="2:2" x14ac:dyDescent="0.35">
      <c r="B383" s="12"/>
    </row>
    <row r="384" spans="2:2" x14ac:dyDescent="0.35">
      <c r="B384" s="12"/>
    </row>
    <row r="385" spans="2:2" x14ac:dyDescent="0.35">
      <c r="B385" s="12"/>
    </row>
    <row r="386" spans="2:2" x14ac:dyDescent="0.35">
      <c r="B386" s="12"/>
    </row>
    <row r="387" spans="2:2" x14ac:dyDescent="0.35">
      <c r="B387" s="12"/>
    </row>
    <row r="388" spans="2:2" x14ac:dyDescent="0.35">
      <c r="B388" s="12"/>
    </row>
    <row r="389" spans="2:2" x14ac:dyDescent="0.35">
      <c r="B389" s="12"/>
    </row>
    <row r="390" spans="2:2" x14ac:dyDescent="0.35">
      <c r="B390" s="12"/>
    </row>
    <row r="391" spans="2:2" x14ac:dyDescent="0.35">
      <c r="B391" s="12"/>
    </row>
    <row r="392" spans="2:2" x14ac:dyDescent="0.35">
      <c r="B392" s="12"/>
    </row>
    <row r="393" spans="2:2" x14ac:dyDescent="0.35">
      <c r="B393" s="12"/>
    </row>
    <row r="394" spans="2:2" x14ac:dyDescent="0.35">
      <c r="B394" s="12"/>
    </row>
    <row r="395" spans="2:2" x14ac:dyDescent="0.35">
      <c r="B395" s="12"/>
    </row>
    <row r="396" spans="2:2" x14ac:dyDescent="0.35">
      <c r="B396" s="12"/>
    </row>
    <row r="397" spans="2:2" x14ac:dyDescent="0.35">
      <c r="B397" s="12"/>
    </row>
    <row r="398" spans="2:2" x14ac:dyDescent="0.35">
      <c r="B398" s="12"/>
    </row>
    <row r="399" spans="2:2" x14ac:dyDescent="0.35">
      <c r="B399" s="12"/>
    </row>
    <row r="400" spans="2:2" x14ac:dyDescent="0.35">
      <c r="B400" s="12"/>
    </row>
    <row r="401" spans="2:2" x14ac:dyDescent="0.35">
      <c r="B401" s="12"/>
    </row>
    <row r="402" spans="2:2" x14ac:dyDescent="0.35">
      <c r="B402" s="12"/>
    </row>
    <row r="403" spans="2:2" x14ac:dyDescent="0.35">
      <c r="B403" s="12"/>
    </row>
    <row r="404" spans="2:2" x14ac:dyDescent="0.35">
      <c r="B404" s="12"/>
    </row>
    <row r="405" spans="2:2" x14ac:dyDescent="0.35">
      <c r="B405" s="12"/>
    </row>
    <row r="406" spans="2:2" x14ac:dyDescent="0.35">
      <c r="B406" s="12"/>
    </row>
    <row r="407" spans="2:2" x14ac:dyDescent="0.35">
      <c r="B407" s="12"/>
    </row>
    <row r="408" spans="2:2" x14ac:dyDescent="0.35">
      <c r="B408" s="12"/>
    </row>
    <row r="409" spans="2:2" x14ac:dyDescent="0.35">
      <c r="B409" s="12"/>
    </row>
    <row r="410" spans="2:2" x14ac:dyDescent="0.35">
      <c r="B410" s="12"/>
    </row>
    <row r="411" spans="2:2" x14ac:dyDescent="0.35">
      <c r="B411" s="12"/>
    </row>
    <row r="412" spans="2:2" x14ac:dyDescent="0.35">
      <c r="B412" s="12"/>
    </row>
    <row r="413" spans="2:2" x14ac:dyDescent="0.35">
      <c r="B413" s="12"/>
    </row>
    <row r="414" spans="2:2" x14ac:dyDescent="0.35">
      <c r="B414" s="12"/>
    </row>
    <row r="415" spans="2:2" x14ac:dyDescent="0.35">
      <c r="B415" s="12"/>
    </row>
    <row r="416" spans="2:2" x14ac:dyDescent="0.35">
      <c r="B416" s="12"/>
    </row>
    <row r="417" spans="2:2" x14ac:dyDescent="0.35">
      <c r="B417" s="12"/>
    </row>
    <row r="418" spans="2:2" x14ac:dyDescent="0.35">
      <c r="B418" s="12"/>
    </row>
    <row r="419" spans="2:2" x14ac:dyDescent="0.35">
      <c r="B419" s="12"/>
    </row>
    <row r="420" spans="2:2" x14ac:dyDescent="0.35">
      <c r="B420" s="12"/>
    </row>
    <row r="421" spans="2:2" x14ac:dyDescent="0.35">
      <c r="B421" s="12"/>
    </row>
    <row r="422" spans="2:2" x14ac:dyDescent="0.35">
      <c r="B422" s="12"/>
    </row>
    <row r="423" spans="2:2" x14ac:dyDescent="0.35">
      <c r="B423" s="12"/>
    </row>
    <row r="424" spans="2:2" x14ac:dyDescent="0.35">
      <c r="B424" s="12"/>
    </row>
    <row r="425" spans="2:2" x14ac:dyDescent="0.35">
      <c r="B425" s="12"/>
    </row>
    <row r="426" spans="2:2" x14ac:dyDescent="0.35">
      <c r="B426" s="12"/>
    </row>
    <row r="427" spans="2:2" x14ac:dyDescent="0.35">
      <c r="B427" s="12"/>
    </row>
    <row r="428" spans="2:2" x14ac:dyDescent="0.35">
      <c r="B428" s="12"/>
    </row>
    <row r="429" spans="2:2" x14ac:dyDescent="0.35">
      <c r="B429" s="12"/>
    </row>
    <row r="430" spans="2:2" x14ac:dyDescent="0.35">
      <c r="B430" s="12"/>
    </row>
    <row r="431" spans="2:2" x14ac:dyDescent="0.35">
      <c r="B431" s="12"/>
    </row>
    <row r="432" spans="2:2" x14ac:dyDescent="0.35">
      <c r="B432" s="12"/>
    </row>
    <row r="433" spans="2:2" x14ac:dyDescent="0.35">
      <c r="B433" s="12"/>
    </row>
    <row r="434" spans="2:2" x14ac:dyDescent="0.35">
      <c r="B434" s="12"/>
    </row>
    <row r="435" spans="2:2" x14ac:dyDescent="0.35">
      <c r="B435" s="12"/>
    </row>
    <row r="436" spans="2:2" x14ac:dyDescent="0.35">
      <c r="B436" s="12"/>
    </row>
    <row r="437" spans="2:2" x14ac:dyDescent="0.35">
      <c r="B437" s="12"/>
    </row>
    <row r="438" spans="2:2" x14ac:dyDescent="0.35">
      <c r="B438" s="12"/>
    </row>
    <row r="439" spans="2:2" x14ac:dyDescent="0.35">
      <c r="B439" s="12"/>
    </row>
    <row r="440" spans="2:2" x14ac:dyDescent="0.35">
      <c r="B440" s="12"/>
    </row>
    <row r="441" spans="2:2" x14ac:dyDescent="0.35">
      <c r="B441" s="12"/>
    </row>
    <row r="442" spans="2:2" x14ac:dyDescent="0.35">
      <c r="B442" s="12"/>
    </row>
    <row r="443" spans="2:2" x14ac:dyDescent="0.35">
      <c r="B443" s="12"/>
    </row>
    <row r="444" spans="2:2" x14ac:dyDescent="0.35">
      <c r="B444" s="12"/>
    </row>
    <row r="445" spans="2:2" x14ac:dyDescent="0.35">
      <c r="B445" s="12"/>
    </row>
    <row r="446" spans="2:2" x14ac:dyDescent="0.35">
      <c r="B446" s="12"/>
    </row>
    <row r="447" spans="2:2" x14ac:dyDescent="0.35">
      <c r="B447" s="12"/>
    </row>
    <row r="448" spans="2:2" x14ac:dyDescent="0.35">
      <c r="B448" s="12"/>
    </row>
    <row r="449" spans="2:2" x14ac:dyDescent="0.35">
      <c r="B449" s="12"/>
    </row>
    <row r="450" spans="2:2" x14ac:dyDescent="0.35">
      <c r="B450" s="12"/>
    </row>
    <row r="451" spans="2:2" x14ac:dyDescent="0.35">
      <c r="B451" s="12"/>
    </row>
    <row r="452" spans="2:2" x14ac:dyDescent="0.35">
      <c r="B452" s="12"/>
    </row>
    <row r="453" spans="2:2" x14ac:dyDescent="0.35">
      <c r="B453" s="12"/>
    </row>
    <row r="454" spans="2:2" x14ac:dyDescent="0.35">
      <c r="B454" s="12"/>
    </row>
    <row r="455" spans="2:2" x14ac:dyDescent="0.35">
      <c r="B455" s="12"/>
    </row>
    <row r="456" spans="2:2" x14ac:dyDescent="0.35">
      <c r="B456" s="12"/>
    </row>
    <row r="457" spans="2:2" x14ac:dyDescent="0.35">
      <c r="B457" s="12"/>
    </row>
    <row r="458" spans="2:2" x14ac:dyDescent="0.35">
      <c r="B458" s="12"/>
    </row>
    <row r="459" spans="2:2" x14ac:dyDescent="0.35">
      <c r="B459" s="12"/>
    </row>
    <row r="460" spans="2:2" x14ac:dyDescent="0.35">
      <c r="B460" s="12"/>
    </row>
    <row r="461" spans="2:2" x14ac:dyDescent="0.35">
      <c r="B461" s="12"/>
    </row>
    <row r="462" spans="2:2" x14ac:dyDescent="0.35">
      <c r="B462" s="12"/>
    </row>
    <row r="463" spans="2:2" x14ac:dyDescent="0.35">
      <c r="B463" s="12"/>
    </row>
    <row r="464" spans="2:2" x14ac:dyDescent="0.35">
      <c r="B464" s="12"/>
    </row>
    <row r="465" spans="2:2" x14ac:dyDescent="0.35">
      <c r="B465" s="12"/>
    </row>
    <row r="466" spans="2:2" x14ac:dyDescent="0.35">
      <c r="B466" s="12"/>
    </row>
    <row r="467" spans="2:2" x14ac:dyDescent="0.35">
      <c r="B467" s="12"/>
    </row>
    <row r="468" spans="2:2" x14ac:dyDescent="0.35">
      <c r="B468" s="12"/>
    </row>
    <row r="469" spans="2:2" x14ac:dyDescent="0.35">
      <c r="B469" s="12"/>
    </row>
    <row r="470" spans="2:2" x14ac:dyDescent="0.35">
      <c r="B470" s="12"/>
    </row>
    <row r="471" spans="2:2" x14ac:dyDescent="0.35">
      <c r="B471" s="12"/>
    </row>
    <row r="472" spans="2:2" x14ac:dyDescent="0.35">
      <c r="B472" s="12"/>
    </row>
    <row r="473" spans="2:2" x14ac:dyDescent="0.35">
      <c r="B473" s="12"/>
    </row>
    <row r="474" spans="2:2" x14ac:dyDescent="0.35">
      <c r="B474" s="12"/>
    </row>
    <row r="475" spans="2:2" x14ac:dyDescent="0.35">
      <c r="B475" s="12"/>
    </row>
    <row r="476" spans="2:2" x14ac:dyDescent="0.35">
      <c r="B476" s="12"/>
    </row>
    <row r="477" spans="2:2" x14ac:dyDescent="0.35">
      <c r="B477" s="12"/>
    </row>
    <row r="478" spans="2:2" x14ac:dyDescent="0.35">
      <c r="B478" s="12"/>
    </row>
    <row r="479" spans="2:2" x14ac:dyDescent="0.35">
      <c r="B479" s="12"/>
    </row>
    <row r="480" spans="2:2" x14ac:dyDescent="0.35">
      <c r="B480" s="12"/>
    </row>
    <row r="481" spans="2:2" x14ac:dyDescent="0.35">
      <c r="B481" s="12"/>
    </row>
    <row r="482" spans="2:2" x14ac:dyDescent="0.35">
      <c r="B482" s="12"/>
    </row>
    <row r="483" spans="2:2" x14ac:dyDescent="0.35">
      <c r="B483" s="12"/>
    </row>
    <row r="484" spans="2:2" x14ac:dyDescent="0.35">
      <c r="B484" s="12"/>
    </row>
    <row r="485" spans="2:2" x14ac:dyDescent="0.35">
      <c r="B485" s="12"/>
    </row>
    <row r="486" spans="2:2" x14ac:dyDescent="0.35">
      <c r="B486" s="12"/>
    </row>
    <row r="487" spans="2:2" x14ac:dyDescent="0.35">
      <c r="B487" s="12"/>
    </row>
    <row r="488" spans="2:2" x14ac:dyDescent="0.35">
      <c r="B488" s="12"/>
    </row>
    <row r="489" spans="2:2" x14ac:dyDescent="0.35">
      <c r="B489" s="12"/>
    </row>
    <row r="490" spans="2:2" x14ac:dyDescent="0.35">
      <c r="B490" s="12"/>
    </row>
    <row r="491" spans="2:2" x14ac:dyDescent="0.35">
      <c r="B491" s="12"/>
    </row>
    <row r="492" spans="2:2" x14ac:dyDescent="0.35">
      <c r="B492" s="12"/>
    </row>
    <row r="493" spans="2:2" x14ac:dyDescent="0.35">
      <c r="B493" s="12"/>
    </row>
    <row r="494" spans="2:2" x14ac:dyDescent="0.35">
      <c r="B494" s="12"/>
    </row>
    <row r="495" spans="2:2" x14ac:dyDescent="0.35">
      <c r="B495" s="12"/>
    </row>
    <row r="496" spans="2:2" x14ac:dyDescent="0.35">
      <c r="B496" s="12"/>
    </row>
    <row r="497" spans="2:2" x14ac:dyDescent="0.35">
      <c r="B497" s="12"/>
    </row>
    <row r="498" spans="2:2" x14ac:dyDescent="0.35">
      <c r="B498" s="12"/>
    </row>
    <row r="499" spans="2:2" x14ac:dyDescent="0.35">
      <c r="B499" s="12"/>
    </row>
    <row r="500" spans="2:2" x14ac:dyDescent="0.35">
      <c r="B500" s="12"/>
    </row>
    <row r="501" spans="2:2" x14ac:dyDescent="0.35">
      <c r="B501" s="12"/>
    </row>
    <row r="502" spans="2:2" x14ac:dyDescent="0.35">
      <c r="B502" s="12"/>
    </row>
    <row r="503" spans="2:2" x14ac:dyDescent="0.35">
      <c r="B503" s="12"/>
    </row>
    <row r="504" spans="2:2" x14ac:dyDescent="0.35">
      <c r="B504" s="12"/>
    </row>
    <row r="505" spans="2:2" x14ac:dyDescent="0.35">
      <c r="B505" s="12"/>
    </row>
    <row r="506" spans="2:2" x14ac:dyDescent="0.35">
      <c r="B506" s="12"/>
    </row>
    <row r="507" spans="2:2" x14ac:dyDescent="0.35">
      <c r="B507" s="12"/>
    </row>
    <row r="508" spans="2:2" x14ac:dyDescent="0.35">
      <c r="B508" s="12"/>
    </row>
    <row r="509" spans="2:2" x14ac:dyDescent="0.35">
      <c r="B509" s="12"/>
    </row>
    <row r="510" spans="2:2" x14ac:dyDescent="0.35">
      <c r="B510" s="12"/>
    </row>
    <row r="511" spans="2:2" x14ac:dyDescent="0.35">
      <c r="B511" s="12"/>
    </row>
    <row r="512" spans="2:2" x14ac:dyDescent="0.35">
      <c r="B512" s="12"/>
    </row>
    <row r="513" spans="2:2" x14ac:dyDescent="0.35">
      <c r="B513" s="12"/>
    </row>
    <row r="514" spans="2:2" x14ac:dyDescent="0.35">
      <c r="B514" s="12"/>
    </row>
    <row r="515" spans="2:2" x14ac:dyDescent="0.35">
      <c r="B515" s="12"/>
    </row>
    <row r="516" spans="2:2" x14ac:dyDescent="0.35">
      <c r="B516" s="12"/>
    </row>
    <row r="517" spans="2:2" x14ac:dyDescent="0.35">
      <c r="B517" s="12"/>
    </row>
    <row r="518" spans="2:2" x14ac:dyDescent="0.35">
      <c r="B518" s="12"/>
    </row>
    <row r="519" spans="2:2" x14ac:dyDescent="0.35">
      <c r="B519" s="12"/>
    </row>
    <row r="520" spans="2:2" x14ac:dyDescent="0.35">
      <c r="B520" s="12"/>
    </row>
    <row r="521" spans="2:2" x14ac:dyDescent="0.35">
      <c r="B521" s="12"/>
    </row>
    <row r="522" spans="2:2" x14ac:dyDescent="0.35">
      <c r="B522" s="12"/>
    </row>
    <row r="523" spans="2:2" x14ac:dyDescent="0.35">
      <c r="B523" s="12"/>
    </row>
    <row r="524" spans="2:2" x14ac:dyDescent="0.35">
      <c r="B524" s="12"/>
    </row>
    <row r="525" spans="2:2" x14ac:dyDescent="0.35">
      <c r="B525" s="12"/>
    </row>
    <row r="526" spans="2:2" x14ac:dyDescent="0.35">
      <c r="B526" s="12"/>
    </row>
    <row r="527" spans="2:2" x14ac:dyDescent="0.35">
      <c r="B527" s="12"/>
    </row>
    <row r="528" spans="2:2" x14ac:dyDescent="0.35">
      <c r="B528" s="12"/>
    </row>
    <row r="529" spans="2:2" x14ac:dyDescent="0.35">
      <c r="B529" s="12"/>
    </row>
    <row r="530" spans="2:2" x14ac:dyDescent="0.35">
      <c r="B530" s="12"/>
    </row>
    <row r="531" spans="2:2" x14ac:dyDescent="0.35">
      <c r="B531" s="12"/>
    </row>
    <row r="532" spans="2:2" x14ac:dyDescent="0.35">
      <c r="B532" s="12"/>
    </row>
    <row r="533" spans="2:2" x14ac:dyDescent="0.35">
      <c r="B533" s="12"/>
    </row>
    <row r="534" spans="2:2" x14ac:dyDescent="0.35">
      <c r="B534" s="12"/>
    </row>
    <row r="535" spans="2:2" x14ac:dyDescent="0.35">
      <c r="B535" s="12"/>
    </row>
    <row r="536" spans="2:2" x14ac:dyDescent="0.35">
      <c r="B536" s="12"/>
    </row>
    <row r="537" spans="2:2" x14ac:dyDescent="0.35">
      <c r="B537" s="12"/>
    </row>
    <row r="538" spans="2:2" x14ac:dyDescent="0.35">
      <c r="B538" s="12"/>
    </row>
    <row r="539" spans="2:2" x14ac:dyDescent="0.35">
      <c r="B539" s="12"/>
    </row>
    <row r="540" spans="2:2" x14ac:dyDescent="0.35">
      <c r="B540" s="12"/>
    </row>
    <row r="541" spans="2:2" x14ac:dyDescent="0.35">
      <c r="B541" s="12"/>
    </row>
    <row r="542" spans="2:2" x14ac:dyDescent="0.35">
      <c r="B542" s="12"/>
    </row>
    <row r="543" spans="2:2" x14ac:dyDescent="0.35">
      <c r="B543" s="12"/>
    </row>
    <row r="544" spans="2:2" x14ac:dyDescent="0.35">
      <c r="B544" s="12"/>
    </row>
    <row r="545" spans="2:2" x14ac:dyDescent="0.35">
      <c r="B545" s="12"/>
    </row>
    <row r="546" spans="2:2" x14ac:dyDescent="0.35">
      <c r="B546" s="12"/>
    </row>
    <row r="547" spans="2:2" x14ac:dyDescent="0.35">
      <c r="B547" s="12"/>
    </row>
    <row r="548" spans="2:2" x14ac:dyDescent="0.35">
      <c r="B548" s="12"/>
    </row>
    <row r="549" spans="2:2" x14ac:dyDescent="0.35">
      <c r="B549" s="12"/>
    </row>
    <row r="550" spans="2:2" x14ac:dyDescent="0.35">
      <c r="B550" s="12"/>
    </row>
    <row r="551" spans="2:2" x14ac:dyDescent="0.35">
      <c r="B551" s="12"/>
    </row>
    <row r="552" spans="2:2" x14ac:dyDescent="0.35">
      <c r="B552" s="12"/>
    </row>
    <row r="553" spans="2:2" x14ac:dyDescent="0.35">
      <c r="B553" s="12"/>
    </row>
    <row r="554" spans="2:2" x14ac:dyDescent="0.35">
      <c r="B554" s="12"/>
    </row>
    <row r="555" spans="2:2" x14ac:dyDescent="0.35">
      <c r="B555" s="12"/>
    </row>
    <row r="556" spans="2:2" x14ac:dyDescent="0.35">
      <c r="B556" s="12"/>
    </row>
    <row r="557" spans="2:2" x14ac:dyDescent="0.35">
      <c r="B557" s="12"/>
    </row>
    <row r="558" spans="2:2" x14ac:dyDescent="0.35">
      <c r="B558" s="12"/>
    </row>
    <row r="559" spans="2:2" x14ac:dyDescent="0.35">
      <c r="B559" s="12"/>
    </row>
    <row r="560" spans="2:2" x14ac:dyDescent="0.35">
      <c r="B560" s="12"/>
    </row>
    <row r="561" spans="2:2" x14ac:dyDescent="0.35">
      <c r="B561" s="12"/>
    </row>
    <row r="562" spans="2:2" x14ac:dyDescent="0.35">
      <c r="B562" s="12"/>
    </row>
    <row r="563" spans="2:2" x14ac:dyDescent="0.35">
      <c r="B563" s="12"/>
    </row>
    <row r="564" spans="2:2" x14ac:dyDescent="0.35">
      <c r="B564" s="12"/>
    </row>
    <row r="565" spans="2:2" x14ac:dyDescent="0.35">
      <c r="B565" s="12"/>
    </row>
    <row r="566" spans="2:2" x14ac:dyDescent="0.35">
      <c r="B566" s="12"/>
    </row>
    <row r="567" spans="2:2" x14ac:dyDescent="0.35">
      <c r="B567" s="12"/>
    </row>
    <row r="568" spans="2:2" x14ac:dyDescent="0.35">
      <c r="B568" s="12"/>
    </row>
    <row r="569" spans="2:2" x14ac:dyDescent="0.35">
      <c r="B569" s="12"/>
    </row>
    <row r="570" spans="2:2" x14ac:dyDescent="0.35">
      <c r="B570" s="12"/>
    </row>
    <row r="571" spans="2:2" x14ac:dyDescent="0.35">
      <c r="B571" s="12"/>
    </row>
    <row r="572" spans="2:2" x14ac:dyDescent="0.35">
      <c r="B572" s="12"/>
    </row>
    <row r="573" spans="2:2" x14ac:dyDescent="0.35">
      <c r="B573" s="12"/>
    </row>
    <row r="574" spans="2:2" x14ac:dyDescent="0.35">
      <c r="B574" s="12"/>
    </row>
    <row r="575" spans="2:2" x14ac:dyDescent="0.35">
      <c r="B575" s="12"/>
    </row>
    <row r="576" spans="2:2" x14ac:dyDescent="0.35">
      <c r="B576" s="12"/>
    </row>
    <row r="577" spans="2:2" x14ac:dyDescent="0.35">
      <c r="B577" s="12"/>
    </row>
    <row r="578" spans="2:2" x14ac:dyDescent="0.35">
      <c r="B578" s="12"/>
    </row>
    <row r="579" spans="2:2" x14ac:dyDescent="0.35">
      <c r="B579" s="12"/>
    </row>
    <row r="580" spans="2:2" x14ac:dyDescent="0.35">
      <c r="B580" s="12"/>
    </row>
    <row r="581" spans="2:2" x14ac:dyDescent="0.35">
      <c r="B581" s="12"/>
    </row>
    <row r="582" spans="2:2" x14ac:dyDescent="0.35">
      <c r="B582" s="12"/>
    </row>
    <row r="583" spans="2:2" x14ac:dyDescent="0.35">
      <c r="B583" s="12"/>
    </row>
    <row r="584" spans="2:2" x14ac:dyDescent="0.35">
      <c r="B584" s="12"/>
    </row>
    <row r="585" spans="2:2" x14ac:dyDescent="0.35">
      <c r="B585" s="12"/>
    </row>
    <row r="586" spans="2:2" x14ac:dyDescent="0.35">
      <c r="B586" s="12"/>
    </row>
    <row r="587" spans="2:2" x14ac:dyDescent="0.35">
      <c r="B587" s="12"/>
    </row>
    <row r="588" spans="2:2" x14ac:dyDescent="0.35">
      <c r="B588" s="12"/>
    </row>
    <row r="589" spans="2:2" x14ac:dyDescent="0.35">
      <c r="B589" s="12"/>
    </row>
    <row r="590" spans="2:2" x14ac:dyDescent="0.35">
      <c r="B590" s="12"/>
    </row>
    <row r="591" spans="2:2" x14ac:dyDescent="0.35">
      <c r="B591" s="12"/>
    </row>
    <row r="592" spans="2:2" x14ac:dyDescent="0.35">
      <c r="B592" s="12"/>
    </row>
    <row r="593" spans="2:2" x14ac:dyDescent="0.35">
      <c r="B593" s="12"/>
    </row>
    <row r="594" spans="2:2" x14ac:dyDescent="0.35">
      <c r="B594" s="12"/>
    </row>
    <row r="595" spans="2:2" x14ac:dyDescent="0.35">
      <c r="B595" s="12"/>
    </row>
    <row r="596" spans="2:2" x14ac:dyDescent="0.35">
      <c r="B596" s="12"/>
    </row>
    <row r="597" spans="2:2" x14ac:dyDescent="0.35">
      <c r="B597" s="12"/>
    </row>
    <row r="598" spans="2:2" x14ac:dyDescent="0.35">
      <c r="B598" s="12"/>
    </row>
    <row r="599" spans="2:2" x14ac:dyDescent="0.35">
      <c r="B599" s="12"/>
    </row>
    <row r="600" spans="2:2" x14ac:dyDescent="0.35">
      <c r="B600" s="12"/>
    </row>
    <row r="601" spans="2:2" x14ac:dyDescent="0.35">
      <c r="B601" s="12"/>
    </row>
    <row r="602" spans="2:2" x14ac:dyDescent="0.35">
      <c r="B602" s="12"/>
    </row>
    <row r="603" spans="2:2" x14ac:dyDescent="0.35">
      <c r="B603" s="12"/>
    </row>
    <row r="604" spans="2:2" x14ac:dyDescent="0.35">
      <c r="B604" s="12"/>
    </row>
    <row r="605" spans="2:2" x14ac:dyDescent="0.35">
      <c r="B605" s="12"/>
    </row>
    <row r="606" spans="2:2" x14ac:dyDescent="0.35">
      <c r="B606" s="12"/>
    </row>
    <row r="607" spans="2:2" x14ac:dyDescent="0.35">
      <c r="B607" s="12"/>
    </row>
    <row r="608" spans="2:2" x14ac:dyDescent="0.35">
      <c r="B608" s="12"/>
    </row>
    <row r="609" spans="2:2" x14ac:dyDescent="0.35">
      <c r="B609" s="12"/>
    </row>
    <row r="610" spans="2:2" x14ac:dyDescent="0.35">
      <c r="B610" s="12"/>
    </row>
    <row r="611" spans="2:2" x14ac:dyDescent="0.35">
      <c r="B611" s="12"/>
    </row>
    <row r="612" spans="2:2" x14ac:dyDescent="0.35">
      <c r="B612" s="12"/>
    </row>
    <row r="613" spans="2:2" x14ac:dyDescent="0.35">
      <c r="B613" s="12"/>
    </row>
    <row r="614" spans="2:2" x14ac:dyDescent="0.35">
      <c r="B614" s="12"/>
    </row>
    <row r="615" spans="2:2" x14ac:dyDescent="0.35">
      <c r="B615" s="12"/>
    </row>
    <row r="616" spans="2:2" x14ac:dyDescent="0.35">
      <c r="B616" s="12"/>
    </row>
    <row r="617" spans="2:2" x14ac:dyDescent="0.35">
      <c r="B617" s="12"/>
    </row>
    <row r="618" spans="2:2" x14ac:dyDescent="0.35">
      <c r="B618" s="12"/>
    </row>
    <row r="619" spans="2:2" x14ac:dyDescent="0.35">
      <c r="B619" s="12"/>
    </row>
    <row r="620" spans="2:2" x14ac:dyDescent="0.35">
      <c r="B620" s="12"/>
    </row>
    <row r="621" spans="2:2" x14ac:dyDescent="0.35">
      <c r="B621" s="12"/>
    </row>
    <row r="622" spans="2:2" x14ac:dyDescent="0.35">
      <c r="B622" s="12"/>
    </row>
    <row r="623" spans="2:2" x14ac:dyDescent="0.35">
      <c r="B623" s="12"/>
    </row>
    <row r="624" spans="2:2" x14ac:dyDescent="0.35">
      <c r="B624" s="12"/>
    </row>
    <row r="625" spans="2:2" x14ac:dyDescent="0.35">
      <c r="B625" s="12"/>
    </row>
    <row r="626" spans="2:2" x14ac:dyDescent="0.35">
      <c r="B626" s="12"/>
    </row>
    <row r="627" spans="2:2" x14ac:dyDescent="0.35">
      <c r="B627" s="12"/>
    </row>
    <row r="628" spans="2:2" x14ac:dyDescent="0.35">
      <c r="B628" s="12"/>
    </row>
    <row r="629" spans="2:2" x14ac:dyDescent="0.35">
      <c r="B629" s="12"/>
    </row>
    <row r="630" spans="2:2" x14ac:dyDescent="0.35">
      <c r="B630" s="12"/>
    </row>
    <row r="631" spans="2:2" x14ac:dyDescent="0.35">
      <c r="B631" s="12"/>
    </row>
    <row r="632" spans="2:2" x14ac:dyDescent="0.35">
      <c r="B632" s="12"/>
    </row>
    <row r="633" spans="2:2" x14ac:dyDescent="0.35">
      <c r="B633" s="12"/>
    </row>
    <row r="634" spans="2:2" x14ac:dyDescent="0.35">
      <c r="B634" s="12"/>
    </row>
    <row r="635" spans="2:2" x14ac:dyDescent="0.35">
      <c r="B635" s="12"/>
    </row>
    <row r="636" spans="2:2" x14ac:dyDescent="0.35">
      <c r="B636" s="12"/>
    </row>
    <row r="637" spans="2:2" x14ac:dyDescent="0.35">
      <c r="B637" s="12"/>
    </row>
    <row r="638" spans="2:2" x14ac:dyDescent="0.35">
      <c r="B638" s="12"/>
    </row>
    <row r="639" spans="2:2" x14ac:dyDescent="0.35">
      <c r="B639" s="12"/>
    </row>
    <row r="640" spans="2:2" x14ac:dyDescent="0.35">
      <c r="B640" s="12"/>
    </row>
    <row r="641" spans="2:2" x14ac:dyDescent="0.35">
      <c r="B641" s="12"/>
    </row>
    <row r="642" spans="2:2" x14ac:dyDescent="0.35">
      <c r="B642" s="12"/>
    </row>
    <row r="643" spans="2:2" x14ac:dyDescent="0.35">
      <c r="B643" s="12"/>
    </row>
    <row r="644" spans="2:2" x14ac:dyDescent="0.35">
      <c r="B644" s="12"/>
    </row>
    <row r="645" spans="2:2" x14ac:dyDescent="0.35">
      <c r="B645" s="12"/>
    </row>
    <row r="646" spans="2:2" x14ac:dyDescent="0.35">
      <c r="B646" s="12"/>
    </row>
    <row r="647" spans="2:2" x14ac:dyDescent="0.35">
      <c r="B647" s="12"/>
    </row>
    <row r="648" spans="2:2" x14ac:dyDescent="0.35">
      <c r="B648" s="12"/>
    </row>
    <row r="649" spans="2:2" x14ac:dyDescent="0.35">
      <c r="B649" s="12"/>
    </row>
    <row r="650" spans="2:2" x14ac:dyDescent="0.35">
      <c r="B650" s="12"/>
    </row>
    <row r="651" spans="2:2" x14ac:dyDescent="0.35">
      <c r="B651" s="12"/>
    </row>
    <row r="652" spans="2:2" x14ac:dyDescent="0.35">
      <c r="B652" s="12"/>
    </row>
    <row r="653" spans="2:2" x14ac:dyDescent="0.35">
      <c r="B653" s="12"/>
    </row>
    <row r="654" spans="2:2" x14ac:dyDescent="0.35">
      <c r="B654" s="12"/>
    </row>
    <row r="655" spans="2:2" x14ac:dyDescent="0.35">
      <c r="B655" s="12"/>
    </row>
    <row r="656" spans="2:2" x14ac:dyDescent="0.35">
      <c r="B656" s="12"/>
    </row>
    <row r="657" spans="2:2" x14ac:dyDescent="0.35">
      <c r="B657" s="12"/>
    </row>
    <row r="658" spans="2:2" x14ac:dyDescent="0.35">
      <c r="B658" s="12"/>
    </row>
    <row r="659" spans="2:2" x14ac:dyDescent="0.35">
      <c r="B659" s="12"/>
    </row>
    <row r="660" spans="2:2" x14ac:dyDescent="0.35">
      <c r="B660" s="12"/>
    </row>
    <row r="661" spans="2:2" x14ac:dyDescent="0.35">
      <c r="B661" s="12"/>
    </row>
    <row r="662" spans="2:2" x14ac:dyDescent="0.35">
      <c r="B662" s="12"/>
    </row>
    <row r="663" spans="2:2" x14ac:dyDescent="0.35">
      <c r="B663" s="12"/>
    </row>
    <row r="664" spans="2:2" x14ac:dyDescent="0.35">
      <c r="B664" s="12"/>
    </row>
    <row r="665" spans="2:2" x14ac:dyDescent="0.35">
      <c r="B665" s="12"/>
    </row>
    <row r="666" spans="2:2" x14ac:dyDescent="0.35">
      <c r="B666" s="12"/>
    </row>
    <row r="667" spans="2:2" x14ac:dyDescent="0.35">
      <c r="B667" s="12"/>
    </row>
    <row r="668" spans="2:2" x14ac:dyDescent="0.35">
      <c r="B668" s="12"/>
    </row>
    <row r="669" spans="2:2" x14ac:dyDescent="0.35">
      <c r="B669" s="12"/>
    </row>
    <row r="670" spans="2:2" x14ac:dyDescent="0.35">
      <c r="B670" s="12"/>
    </row>
    <row r="671" spans="2:2" x14ac:dyDescent="0.35">
      <c r="B671" s="12"/>
    </row>
    <row r="672" spans="2:2" x14ac:dyDescent="0.35">
      <c r="B672" s="12"/>
    </row>
    <row r="673" spans="2:2" x14ac:dyDescent="0.35">
      <c r="B673" s="12"/>
    </row>
    <row r="674" spans="2:2" x14ac:dyDescent="0.35">
      <c r="B674" s="12"/>
    </row>
    <row r="675" spans="2:2" x14ac:dyDescent="0.35">
      <c r="B675" s="12"/>
    </row>
    <row r="676" spans="2:2" x14ac:dyDescent="0.35">
      <c r="B676" s="12"/>
    </row>
    <row r="677" spans="2:2" x14ac:dyDescent="0.35">
      <c r="B677" s="12"/>
    </row>
    <row r="678" spans="2:2" x14ac:dyDescent="0.35">
      <c r="B678" s="12"/>
    </row>
    <row r="679" spans="2:2" x14ac:dyDescent="0.35">
      <c r="B679" s="12"/>
    </row>
    <row r="680" spans="2:2" x14ac:dyDescent="0.35">
      <c r="B680" s="12"/>
    </row>
    <row r="681" spans="2:2" x14ac:dyDescent="0.35">
      <c r="B681" s="12"/>
    </row>
    <row r="682" spans="2:2" x14ac:dyDescent="0.35">
      <c r="B682" s="12"/>
    </row>
    <row r="683" spans="2:2" x14ac:dyDescent="0.35">
      <c r="B683" s="12"/>
    </row>
    <row r="684" spans="2:2" x14ac:dyDescent="0.35">
      <c r="B684" s="12"/>
    </row>
    <row r="685" spans="2:2" x14ac:dyDescent="0.35">
      <c r="B685" s="12"/>
    </row>
    <row r="686" spans="2:2" x14ac:dyDescent="0.35">
      <c r="B686" s="12"/>
    </row>
    <row r="687" spans="2:2" x14ac:dyDescent="0.35">
      <c r="B687" s="12"/>
    </row>
    <row r="688" spans="2:2" x14ac:dyDescent="0.35">
      <c r="B688" s="12"/>
    </row>
    <row r="689" spans="2:2" x14ac:dyDescent="0.35">
      <c r="B689" s="12"/>
    </row>
    <row r="690" spans="2:2" x14ac:dyDescent="0.35">
      <c r="B690" s="12"/>
    </row>
    <row r="691" spans="2:2" x14ac:dyDescent="0.35">
      <c r="B691" s="12"/>
    </row>
    <row r="692" spans="2:2" x14ac:dyDescent="0.35">
      <c r="B692" s="12"/>
    </row>
    <row r="693" spans="2:2" x14ac:dyDescent="0.35">
      <c r="B693" s="12"/>
    </row>
    <row r="694" spans="2:2" x14ac:dyDescent="0.35">
      <c r="B694" s="12"/>
    </row>
    <row r="695" spans="2:2" x14ac:dyDescent="0.35">
      <c r="B695" s="12"/>
    </row>
    <row r="696" spans="2:2" x14ac:dyDescent="0.35">
      <c r="B696" s="12"/>
    </row>
    <row r="697" spans="2:2" x14ac:dyDescent="0.35">
      <c r="B697" s="12"/>
    </row>
    <row r="698" spans="2:2" x14ac:dyDescent="0.35">
      <c r="B698" s="12"/>
    </row>
    <row r="699" spans="2:2" x14ac:dyDescent="0.35">
      <c r="B699" s="12"/>
    </row>
    <row r="700" spans="2:2" x14ac:dyDescent="0.35">
      <c r="B700" s="12"/>
    </row>
    <row r="701" spans="2:2" x14ac:dyDescent="0.35">
      <c r="B701" s="12"/>
    </row>
    <row r="702" spans="2:2" x14ac:dyDescent="0.35">
      <c r="B702" s="12"/>
    </row>
    <row r="703" spans="2:2" x14ac:dyDescent="0.35">
      <c r="B703" s="12"/>
    </row>
    <row r="704" spans="2:2" x14ac:dyDescent="0.35">
      <c r="B704" s="12"/>
    </row>
    <row r="705" spans="2:2" x14ac:dyDescent="0.35">
      <c r="B705" s="12"/>
    </row>
    <row r="706" spans="2:2" x14ac:dyDescent="0.35">
      <c r="B706" s="12"/>
    </row>
    <row r="707" spans="2:2" x14ac:dyDescent="0.35">
      <c r="B707" s="12"/>
    </row>
    <row r="708" spans="2:2" x14ac:dyDescent="0.35">
      <c r="B708" s="12"/>
    </row>
    <row r="709" spans="2:2" x14ac:dyDescent="0.35">
      <c r="B709" s="12"/>
    </row>
    <row r="710" spans="2:2" x14ac:dyDescent="0.35">
      <c r="B710" s="12"/>
    </row>
    <row r="711" spans="2:2" x14ac:dyDescent="0.35">
      <c r="B711" s="12"/>
    </row>
    <row r="712" spans="2:2" x14ac:dyDescent="0.35">
      <c r="B712" s="12"/>
    </row>
    <row r="713" spans="2:2" x14ac:dyDescent="0.35">
      <c r="B713" s="12"/>
    </row>
    <row r="714" spans="2:2" x14ac:dyDescent="0.35">
      <c r="B714" s="12"/>
    </row>
    <row r="715" spans="2:2" x14ac:dyDescent="0.35">
      <c r="B715" s="12"/>
    </row>
    <row r="716" spans="2:2" x14ac:dyDescent="0.35">
      <c r="B716" s="12"/>
    </row>
    <row r="717" spans="2:2" x14ac:dyDescent="0.35">
      <c r="B717" s="12"/>
    </row>
    <row r="718" spans="2:2" x14ac:dyDescent="0.35">
      <c r="B718" s="12"/>
    </row>
    <row r="719" spans="2:2" x14ac:dyDescent="0.35">
      <c r="B719" s="12"/>
    </row>
    <row r="720" spans="2:2" x14ac:dyDescent="0.35">
      <c r="B720" s="12"/>
    </row>
    <row r="721" spans="2:2" x14ac:dyDescent="0.35">
      <c r="B721" s="12"/>
    </row>
    <row r="722" spans="2:2" x14ac:dyDescent="0.35">
      <c r="B722" s="12"/>
    </row>
    <row r="723" spans="2:2" x14ac:dyDescent="0.35">
      <c r="B723" s="12"/>
    </row>
    <row r="724" spans="2:2" x14ac:dyDescent="0.35">
      <c r="B724" s="12"/>
    </row>
    <row r="725" spans="2:2" x14ac:dyDescent="0.35">
      <c r="B725" s="12"/>
    </row>
    <row r="726" spans="2:2" x14ac:dyDescent="0.35">
      <c r="B726" s="12"/>
    </row>
    <row r="727" spans="2:2" x14ac:dyDescent="0.35">
      <c r="B727" s="12"/>
    </row>
    <row r="728" spans="2:2" x14ac:dyDescent="0.35">
      <c r="B728" s="12"/>
    </row>
    <row r="729" spans="2:2" x14ac:dyDescent="0.35">
      <c r="B729" s="12"/>
    </row>
    <row r="730" spans="2:2" x14ac:dyDescent="0.35">
      <c r="B730" s="12"/>
    </row>
    <row r="731" spans="2:2" x14ac:dyDescent="0.35">
      <c r="B731" s="12"/>
    </row>
    <row r="732" spans="2:2" x14ac:dyDescent="0.35">
      <c r="B732" s="12"/>
    </row>
    <row r="733" spans="2:2" x14ac:dyDescent="0.35">
      <c r="B733" s="12"/>
    </row>
    <row r="734" spans="2:2" x14ac:dyDescent="0.35">
      <c r="B734" s="12"/>
    </row>
    <row r="735" spans="2:2" x14ac:dyDescent="0.35">
      <c r="B735" s="12"/>
    </row>
    <row r="736" spans="2:2" x14ac:dyDescent="0.35">
      <c r="B736" s="12"/>
    </row>
    <row r="737" spans="2:2" x14ac:dyDescent="0.35">
      <c r="B737" s="12"/>
    </row>
    <row r="738" spans="2:2" x14ac:dyDescent="0.35">
      <c r="B738" s="12"/>
    </row>
    <row r="739" spans="2:2" x14ac:dyDescent="0.35">
      <c r="B739" s="12"/>
    </row>
    <row r="740" spans="2:2" x14ac:dyDescent="0.35">
      <c r="B740" s="12"/>
    </row>
    <row r="741" spans="2:2" x14ac:dyDescent="0.35">
      <c r="B741" s="12"/>
    </row>
    <row r="742" spans="2:2" x14ac:dyDescent="0.35">
      <c r="B742" s="12"/>
    </row>
    <row r="743" spans="2:2" x14ac:dyDescent="0.35">
      <c r="B743" s="12"/>
    </row>
    <row r="744" spans="2:2" x14ac:dyDescent="0.35">
      <c r="B744" s="12"/>
    </row>
    <row r="745" spans="2:2" x14ac:dyDescent="0.35">
      <c r="B745" s="12"/>
    </row>
    <row r="746" spans="2:2" x14ac:dyDescent="0.35">
      <c r="B746" s="12"/>
    </row>
    <row r="747" spans="2:2" x14ac:dyDescent="0.35">
      <c r="B747" s="12"/>
    </row>
    <row r="748" spans="2:2" x14ac:dyDescent="0.35">
      <c r="B748" s="12"/>
    </row>
    <row r="749" spans="2:2" x14ac:dyDescent="0.35">
      <c r="B749" s="12"/>
    </row>
    <row r="750" spans="2:2" x14ac:dyDescent="0.35">
      <c r="B750" s="12"/>
    </row>
    <row r="751" spans="2:2" x14ac:dyDescent="0.35">
      <c r="B751" s="12"/>
    </row>
    <row r="752" spans="2:2" x14ac:dyDescent="0.35">
      <c r="B752" s="12"/>
    </row>
    <row r="753" spans="2:2" x14ac:dyDescent="0.35">
      <c r="B753" s="12"/>
    </row>
    <row r="754" spans="2:2" x14ac:dyDescent="0.35">
      <c r="B754" s="12"/>
    </row>
    <row r="755" spans="2:2" x14ac:dyDescent="0.35">
      <c r="B755" s="12"/>
    </row>
    <row r="756" spans="2:2" x14ac:dyDescent="0.35">
      <c r="B756" s="12"/>
    </row>
    <row r="757" spans="2:2" x14ac:dyDescent="0.35">
      <c r="B757" s="12"/>
    </row>
    <row r="758" spans="2:2" x14ac:dyDescent="0.35">
      <c r="B758" s="12"/>
    </row>
    <row r="759" spans="2:2" x14ac:dyDescent="0.35">
      <c r="B759" s="12"/>
    </row>
    <row r="760" spans="2:2" x14ac:dyDescent="0.35">
      <c r="B760" s="12"/>
    </row>
    <row r="761" spans="2:2" x14ac:dyDescent="0.35">
      <c r="B761" s="12"/>
    </row>
    <row r="762" spans="2:2" x14ac:dyDescent="0.35">
      <c r="B762" s="12"/>
    </row>
    <row r="763" spans="2:2" x14ac:dyDescent="0.35">
      <c r="B763" s="12"/>
    </row>
    <row r="764" spans="2:2" x14ac:dyDescent="0.35">
      <c r="B764" s="12"/>
    </row>
    <row r="765" spans="2:2" x14ac:dyDescent="0.35">
      <c r="B765" s="12"/>
    </row>
    <row r="766" spans="2:2" x14ac:dyDescent="0.35">
      <c r="B766" s="12"/>
    </row>
    <row r="767" spans="2:2" x14ac:dyDescent="0.35">
      <c r="B767" s="12"/>
    </row>
    <row r="768" spans="2:2" x14ac:dyDescent="0.35">
      <c r="B768" s="12"/>
    </row>
    <row r="769" spans="2:2" x14ac:dyDescent="0.35">
      <c r="B769" s="12"/>
    </row>
    <row r="770" spans="2:2" x14ac:dyDescent="0.35">
      <c r="B770" s="12"/>
    </row>
    <row r="771" spans="2:2" x14ac:dyDescent="0.35">
      <c r="B771" s="12"/>
    </row>
    <row r="772" spans="2:2" x14ac:dyDescent="0.35">
      <c r="B772" s="12"/>
    </row>
    <row r="773" spans="2:2" x14ac:dyDescent="0.35">
      <c r="B773" s="12"/>
    </row>
    <row r="774" spans="2:2" x14ac:dyDescent="0.35">
      <c r="B774" s="12"/>
    </row>
    <row r="775" spans="2:2" x14ac:dyDescent="0.35">
      <c r="B775" s="12"/>
    </row>
    <row r="776" spans="2:2" x14ac:dyDescent="0.35">
      <c r="B776" s="12"/>
    </row>
    <row r="777" spans="2:2" x14ac:dyDescent="0.35">
      <c r="B777" s="12"/>
    </row>
    <row r="778" spans="2:2" x14ac:dyDescent="0.35">
      <c r="B778" s="12"/>
    </row>
    <row r="779" spans="2:2" x14ac:dyDescent="0.35">
      <c r="B779" s="12"/>
    </row>
    <row r="780" spans="2:2" x14ac:dyDescent="0.35">
      <c r="B780" s="12"/>
    </row>
    <row r="781" spans="2:2" x14ac:dyDescent="0.35">
      <c r="B781" s="12"/>
    </row>
    <row r="782" spans="2:2" x14ac:dyDescent="0.35">
      <c r="B782" s="12"/>
    </row>
    <row r="783" spans="2:2" x14ac:dyDescent="0.35">
      <c r="B783" s="12"/>
    </row>
    <row r="784" spans="2:2" x14ac:dyDescent="0.35">
      <c r="B784" s="12"/>
    </row>
    <row r="785" spans="2:2" x14ac:dyDescent="0.35">
      <c r="B785" s="12"/>
    </row>
    <row r="786" spans="2:2" x14ac:dyDescent="0.35">
      <c r="B786" s="12"/>
    </row>
    <row r="787" spans="2:2" x14ac:dyDescent="0.35">
      <c r="B787" s="12"/>
    </row>
    <row r="788" spans="2:2" x14ac:dyDescent="0.35">
      <c r="B788" s="12"/>
    </row>
    <row r="789" spans="2:2" x14ac:dyDescent="0.35">
      <c r="B789" s="12"/>
    </row>
    <row r="790" spans="2:2" x14ac:dyDescent="0.35">
      <c r="B790" s="12"/>
    </row>
    <row r="791" spans="2:2" x14ac:dyDescent="0.35">
      <c r="B791" s="12"/>
    </row>
    <row r="792" spans="2:2" x14ac:dyDescent="0.35">
      <c r="B792" s="12"/>
    </row>
    <row r="793" spans="2:2" x14ac:dyDescent="0.35">
      <c r="B793" s="12"/>
    </row>
    <row r="794" spans="2:2" x14ac:dyDescent="0.35">
      <c r="B794" s="12"/>
    </row>
    <row r="795" spans="2:2" x14ac:dyDescent="0.35">
      <c r="B795" s="12"/>
    </row>
    <row r="796" spans="2:2" x14ac:dyDescent="0.35">
      <c r="B796" s="12"/>
    </row>
    <row r="797" spans="2:2" x14ac:dyDescent="0.35">
      <c r="B797" s="12"/>
    </row>
    <row r="798" spans="2:2" x14ac:dyDescent="0.35">
      <c r="B798" s="12"/>
    </row>
    <row r="799" spans="2:2" x14ac:dyDescent="0.35">
      <c r="B799" s="12"/>
    </row>
    <row r="800" spans="2:2" x14ac:dyDescent="0.35">
      <c r="B800" s="12"/>
    </row>
    <row r="801" spans="2:2" x14ac:dyDescent="0.35">
      <c r="B801" s="12"/>
    </row>
    <row r="802" spans="2:2" x14ac:dyDescent="0.35">
      <c r="B802" s="12"/>
    </row>
    <row r="803" spans="2:2" x14ac:dyDescent="0.35">
      <c r="B803" s="12"/>
    </row>
    <row r="804" spans="2:2" x14ac:dyDescent="0.35">
      <c r="B804" s="12"/>
    </row>
    <row r="805" spans="2:2" x14ac:dyDescent="0.35">
      <c r="B805" s="12"/>
    </row>
    <row r="806" spans="2:2" x14ac:dyDescent="0.35">
      <c r="B806" s="12"/>
    </row>
    <row r="807" spans="2:2" x14ac:dyDescent="0.35">
      <c r="B807" s="12"/>
    </row>
    <row r="808" spans="2:2" x14ac:dyDescent="0.35">
      <c r="B808" s="12"/>
    </row>
    <row r="809" spans="2:2" x14ac:dyDescent="0.35">
      <c r="B809" s="12"/>
    </row>
    <row r="810" spans="2:2" x14ac:dyDescent="0.35">
      <c r="B810" s="12"/>
    </row>
    <row r="811" spans="2:2" x14ac:dyDescent="0.35">
      <c r="B811" s="12"/>
    </row>
    <row r="812" spans="2:2" x14ac:dyDescent="0.35">
      <c r="B812" s="12"/>
    </row>
    <row r="813" spans="2:2" x14ac:dyDescent="0.35">
      <c r="B813" s="12"/>
    </row>
    <row r="814" spans="2:2" x14ac:dyDescent="0.35">
      <c r="B814" s="12"/>
    </row>
    <row r="815" spans="2:2" x14ac:dyDescent="0.35">
      <c r="B815" s="12"/>
    </row>
    <row r="816" spans="2:2" x14ac:dyDescent="0.35">
      <c r="B816" s="12"/>
    </row>
    <row r="817" spans="2:2" x14ac:dyDescent="0.35">
      <c r="B817" s="12"/>
    </row>
    <row r="818" spans="2:2" x14ac:dyDescent="0.35">
      <c r="B818" s="12"/>
    </row>
    <row r="819" spans="2:2" x14ac:dyDescent="0.35">
      <c r="B819" s="12"/>
    </row>
    <row r="820" spans="2:2" x14ac:dyDescent="0.35">
      <c r="B820" s="12"/>
    </row>
    <row r="821" spans="2:2" x14ac:dyDescent="0.35">
      <c r="B821" s="12"/>
    </row>
    <row r="822" spans="2:2" x14ac:dyDescent="0.35">
      <c r="B822" s="12"/>
    </row>
    <row r="823" spans="2:2" x14ac:dyDescent="0.35">
      <c r="B823" s="12"/>
    </row>
    <row r="824" spans="2:2" x14ac:dyDescent="0.35">
      <c r="B824" s="12"/>
    </row>
    <row r="825" spans="2:2" x14ac:dyDescent="0.35">
      <c r="B825" s="12"/>
    </row>
    <row r="826" spans="2:2" x14ac:dyDescent="0.35">
      <c r="B826" s="12"/>
    </row>
    <row r="827" spans="2:2" x14ac:dyDescent="0.35">
      <c r="B827" s="12"/>
    </row>
    <row r="828" spans="2:2" x14ac:dyDescent="0.35">
      <c r="B828" s="12"/>
    </row>
    <row r="829" spans="2:2" x14ac:dyDescent="0.35">
      <c r="B829" s="12"/>
    </row>
    <row r="830" spans="2:2" x14ac:dyDescent="0.35">
      <c r="B830" s="12"/>
    </row>
    <row r="831" spans="2:2" x14ac:dyDescent="0.35">
      <c r="B831" s="12"/>
    </row>
    <row r="832" spans="2:2" x14ac:dyDescent="0.35">
      <c r="B832" s="12"/>
    </row>
    <row r="833" spans="2:2" x14ac:dyDescent="0.35">
      <c r="B833" s="12"/>
    </row>
    <row r="834" spans="2:2" x14ac:dyDescent="0.35">
      <c r="B834" s="12"/>
    </row>
    <row r="835" spans="2:2" x14ac:dyDescent="0.35">
      <c r="B835" s="12"/>
    </row>
    <row r="836" spans="2:2" x14ac:dyDescent="0.35">
      <c r="B836" s="12"/>
    </row>
    <row r="837" spans="2:2" x14ac:dyDescent="0.35">
      <c r="B837" s="12"/>
    </row>
    <row r="838" spans="2:2" x14ac:dyDescent="0.35">
      <c r="B838" s="12"/>
    </row>
    <row r="839" spans="2:2" x14ac:dyDescent="0.35">
      <c r="B839" s="12"/>
    </row>
    <row r="840" spans="2:2" x14ac:dyDescent="0.35">
      <c r="B840" s="12"/>
    </row>
    <row r="841" spans="2:2" x14ac:dyDescent="0.35">
      <c r="B841" s="12"/>
    </row>
    <row r="842" spans="2:2" x14ac:dyDescent="0.35">
      <c r="B842" s="12"/>
    </row>
    <row r="843" spans="2:2" x14ac:dyDescent="0.35">
      <c r="B843" s="12"/>
    </row>
    <row r="844" spans="2:2" x14ac:dyDescent="0.35">
      <c r="B844" s="12"/>
    </row>
    <row r="845" spans="2:2" x14ac:dyDescent="0.35">
      <c r="B845" s="12"/>
    </row>
    <row r="846" spans="2:2" x14ac:dyDescent="0.35">
      <c r="B846" s="12"/>
    </row>
    <row r="847" spans="2:2" x14ac:dyDescent="0.35">
      <c r="B847" s="12"/>
    </row>
    <row r="848" spans="2:2" x14ac:dyDescent="0.35">
      <c r="B848" s="12"/>
    </row>
    <row r="849" spans="2:2" x14ac:dyDescent="0.35">
      <c r="B849" s="12"/>
    </row>
    <row r="850" spans="2:2" x14ac:dyDescent="0.35">
      <c r="B850" s="12"/>
    </row>
    <row r="851" spans="2:2" x14ac:dyDescent="0.35">
      <c r="B851" s="12"/>
    </row>
    <row r="852" spans="2:2" x14ac:dyDescent="0.35">
      <c r="B852" s="12"/>
    </row>
    <row r="853" spans="2:2" x14ac:dyDescent="0.35">
      <c r="B853" s="12"/>
    </row>
    <row r="854" spans="2:2" x14ac:dyDescent="0.35">
      <c r="B854" s="12"/>
    </row>
    <row r="855" spans="2:2" x14ac:dyDescent="0.35">
      <c r="B855" s="12"/>
    </row>
    <row r="856" spans="2:2" x14ac:dyDescent="0.35">
      <c r="B856" s="12"/>
    </row>
    <row r="857" spans="2:2" x14ac:dyDescent="0.35">
      <c r="B857" s="12"/>
    </row>
    <row r="858" spans="2:2" x14ac:dyDescent="0.35">
      <c r="B858" s="12"/>
    </row>
    <row r="859" spans="2:2" x14ac:dyDescent="0.35">
      <c r="B859" s="12"/>
    </row>
    <row r="860" spans="2:2" x14ac:dyDescent="0.35">
      <c r="B860" s="12"/>
    </row>
    <row r="861" spans="2:2" x14ac:dyDescent="0.35">
      <c r="B861" s="12"/>
    </row>
    <row r="862" spans="2:2" x14ac:dyDescent="0.35">
      <c r="B862" s="12"/>
    </row>
    <row r="863" spans="2:2" x14ac:dyDescent="0.35">
      <c r="B863" s="12"/>
    </row>
    <row r="864" spans="2:2" x14ac:dyDescent="0.35">
      <c r="B864" s="12"/>
    </row>
    <row r="865" spans="2:2" x14ac:dyDescent="0.35">
      <c r="B865" s="12"/>
    </row>
    <row r="866" spans="2:2" x14ac:dyDescent="0.35">
      <c r="B866" s="12"/>
    </row>
    <row r="867" spans="2:2" x14ac:dyDescent="0.35">
      <c r="B867" s="12"/>
    </row>
    <row r="868" spans="2:2" x14ac:dyDescent="0.35">
      <c r="B868" s="12"/>
    </row>
    <row r="869" spans="2:2" x14ac:dyDescent="0.35">
      <c r="B869" s="12"/>
    </row>
    <row r="870" spans="2:2" x14ac:dyDescent="0.35">
      <c r="B870" s="12"/>
    </row>
    <row r="871" spans="2:2" x14ac:dyDescent="0.35">
      <c r="B871" s="12"/>
    </row>
    <row r="872" spans="2:2" x14ac:dyDescent="0.35">
      <c r="B872" s="12"/>
    </row>
    <row r="873" spans="2:2" x14ac:dyDescent="0.35">
      <c r="B873" s="12"/>
    </row>
    <row r="874" spans="2:2" x14ac:dyDescent="0.35">
      <c r="B874" s="12"/>
    </row>
    <row r="875" spans="2:2" x14ac:dyDescent="0.35">
      <c r="B875" s="12"/>
    </row>
    <row r="876" spans="2:2" x14ac:dyDescent="0.35">
      <c r="B876" s="12"/>
    </row>
    <row r="877" spans="2:2" x14ac:dyDescent="0.35">
      <c r="B877" s="12"/>
    </row>
    <row r="878" spans="2:2" x14ac:dyDescent="0.35">
      <c r="B878" s="12"/>
    </row>
    <row r="879" spans="2:2" x14ac:dyDescent="0.35">
      <c r="B879" s="12"/>
    </row>
    <row r="880" spans="2:2" x14ac:dyDescent="0.35">
      <c r="B880" s="12"/>
    </row>
    <row r="881" spans="2:2" x14ac:dyDescent="0.35">
      <c r="B881" s="12"/>
    </row>
    <row r="882" spans="2:2" x14ac:dyDescent="0.35">
      <c r="B882" s="12"/>
    </row>
    <row r="883" spans="2:2" x14ac:dyDescent="0.35">
      <c r="B883" s="12"/>
    </row>
    <row r="884" spans="2:2" x14ac:dyDescent="0.35">
      <c r="B884" s="12"/>
    </row>
    <row r="885" spans="2:2" x14ac:dyDescent="0.35">
      <c r="B885" s="12"/>
    </row>
    <row r="886" spans="2:2" x14ac:dyDescent="0.35">
      <c r="B886" s="12"/>
    </row>
    <row r="887" spans="2:2" x14ac:dyDescent="0.35">
      <c r="B887" s="12"/>
    </row>
    <row r="888" spans="2:2" x14ac:dyDescent="0.35">
      <c r="B888" s="12"/>
    </row>
    <row r="889" spans="2:2" x14ac:dyDescent="0.35">
      <c r="B889" s="12"/>
    </row>
    <row r="890" spans="2:2" x14ac:dyDescent="0.35">
      <c r="B890" s="12"/>
    </row>
    <row r="891" spans="2:2" x14ac:dyDescent="0.35">
      <c r="B891" s="12"/>
    </row>
    <row r="892" spans="2:2" x14ac:dyDescent="0.35">
      <c r="B892" s="12"/>
    </row>
    <row r="893" spans="2:2" x14ac:dyDescent="0.35">
      <c r="B893" s="12"/>
    </row>
    <row r="894" spans="2:2" x14ac:dyDescent="0.35">
      <c r="B894" s="12"/>
    </row>
    <row r="895" spans="2:2" x14ac:dyDescent="0.35">
      <c r="B895" s="12"/>
    </row>
    <row r="896" spans="2:2" x14ac:dyDescent="0.35">
      <c r="B896" s="12"/>
    </row>
    <row r="897" spans="2:2" x14ac:dyDescent="0.35">
      <c r="B897" s="12"/>
    </row>
    <row r="898" spans="2:2" x14ac:dyDescent="0.35">
      <c r="B898" s="12"/>
    </row>
    <row r="899" spans="2:2" x14ac:dyDescent="0.35">
      <c r="B899" s="12"/>
    </row>
    <row r="900" spans="2:2" x14ac:dyDescent="0.35">
      <c r="B900" s="12"/>
    </row>
    <row r="901" spans="2:2" x14ac:dyDescent="0.35">
      <c r="B901" s="12"/>
    </row>
    <row r="902" spans="2:2" x14ac:dyDescent="0.35">
      <c r="B902" s="12"/>
    </row>
    <row r="903" spans="2:2" x14ac:dyDescent="0.35">
      <c r="B903" s="12"/>
    </row>
    <row r="904" spans="2:2" x14ac:dyDescent="0.35">
      <c r="B904" s="12"/>
    </row>
    <row r="905" spans="2:2" x14ac:dyDescent="0.35">
      <c r="B905" s="12"/>
    </row>
    <row r="906" spans="2:2" x14ac:dyDescent="0.35">
      <c r="B906" s="12"/>
    </row>
    <row r="907" spans="2:2" x14ac:dyDescent="0.35">
      <c r="B907" s="12"/>
    </row>
    <row r="908" spans="2:2" x14ac:dyDescent="0.35">
      <c r="B908" s="12"/>
    </row>
    <row r="909" spans="2:2" x14ac:dyDescent="0.35">
      <c r="B909" s="12"/>
    </row>
    <row r="910" spans="2:2" x14ac:dyDescent="0.35">
      <c r="B910" s="12"/>
    </row>
    <row r="911" spans="2:2" x14ac:dyDescent="0.35">
      <c r="B911" s="12"/>
    </row>
    <row r="912" spans="2:2" x14ac:dyDescent="0.35">
      <c r="B912" s="12"/>
    </row>
    <row r="913" spans="2:2" x14ac:dyDescent="0.35">
      <c r="B913" s="12"/>
    </row>
    <row r="914" spans="2:2" x14ac:dyDescent="0.35">
      <c r="B914" s="12"/>
    </row>
    <row r="915" spans="2:2" x14ac:dyDescent="0.35">
      <c r="B915" s="12"/>
    </row>
    <row r="916" spans="2:2" x14ac:dyDescent="0.35">
      <c r="B916" s="12"/>
    </row>
    <row r="917" spans="2:2" x14ac:dyDescent="0.35">
      <c r="B917" s="12"/>
    </row>
    <row r="918" spans="2:2" x14ac:dyDescent="0.35">
      <c r="B918" s="12"/>
    </row>
    <row r="919" spans="2:2" x14ac:dyDescent="0.35">
      <c r="B919" s="12"/>
    </row>
    <row r="920" spans="2:2" x14ac:dyDescent="0.35">
      <c r="B920" s="12"/>
    </row>
    <row r="921" spans="2:2" x14ac:dyDescent="0.35">
      <c r="B921" s="12"/>
    </row>
    <row r="922" spans="2:2" x14ac:dyDescent="0.35">
      <c r="B922" s="12"/>
    </row>
    <row r="923" spans="2:2" x14ac:dyDescent="0.35">
      <c r="B923" s="12"/>
    </row>
    <row r="924" spans="2:2" x14ac:dyDescent="0.35">
      <c r="B924" s="12"/>
    </row>
    <row r="925" spans="2:2" x14ac:dyDescent="0.35">
      <c r="B925" s="12"/>
    </row>
    <row r="926" spans="2:2" x14ac:dyDescent="0.35">
      <c r="B926" s="12"/>
    </row>
    <row r="927" spans="2:2" x14ac:dyDescent="0.35">
      <c r="B927" s="12"/>
    </row>
    <row r="928" spans="2:2" x14ac:dyDescent="0.35">
      <c r="B928" s="12"/>
    </row>
    <row r="929" spans="2:2" x14ac:dyDescent="0.35">
      <c r="B929" s="12"/>
    </row>
    <row r="930" spans="2:2" x14ac:dyDescent="0.35">
      <c r="B930" s="12"/>
    </row>
    <row r="931" spans="2:2" x14ac:dyDescent="0.35">
      <c r="B931" s="12"/>
    </row>
    <row r="932" spans="2:2" x14ac:dyDescent="0.35">
      <c r="B932" s="12"/>
    </row>
    <row r="933" spans="2:2" x14ac:dyDescent="0.35">
      <c r="B933" s="12"/>
    </row>
    <row r="934" spans="2:2" x14ac:dyDescent="0.35">
      <c r="B934" s="12"/>
    </row>
    <row r="935" spans="2:2" x14ac:dyDescent="0.35">
      <c r="B935" s="12"/>
    </row>
    <row r="936" spans="2:2" x14ac:dyDescent="0.35">
      <c r="B936" s="12"/>
    </row>
    <row r="937" spans="2:2" x14ac:dyDescent="0.35">
      <c r="B937" s="12"/>
    </row>
    <row r="938" spans="2:2" x14ac:dyDescent="0.35">
      <c r="B938" s="12"/>
    </row>
    <row r="939" spans="2:2" x14ac:dyDescent="0.35">
      <c r="B939" s="12"/>
    </row>
    <row r="940" spans="2:2" x14ac:dyDescent="0.35">
      <c r="B940" s="12"/>
    </row>
    <row r="941" spans="2:2" x14ac:dyDescent="0.35">
      <c r="B941" s="12"/>
    </row>
    <row r="942" spans="2:2" x14ac:dyDescent="0.35">
      <c r="B942" s="12"/>
    </row>
    <row r="943" spans="2:2" x14ac:dyDescent="0.35">
      <c r="B943" s="12"/>
    </row>
    <row r="944" spans="2:2" x14ac:dyDescent="0.35">
      <c r="B944" s="12"/>
    </row>
    <row r="945" spans="2:2" x14ac:dyDescent="0.35">
      <c r="B945" s="12"/>
    </row>
    <row r="946" spans="2:2" x14ac:dyDescent="0.35">
      <c r="B946" s="12"/>
    </row>
    <row r="947" spans="2:2" x14ac:dyDescent="0.35">
      <c r="B947" s="12"/>
    </row>
    <row r="948" spans="2:2" x14ac:dyDescent="0.35">
      <c r="B948" s="12"/>
    </row>
    <row r="949" spans="2:2" x14ac:dyDescent="0.35">
      <c r="B949" s="12"/>
    </row>
    <row r="950" spans="2:2" x14ac:dyDescent="0.35">
      <c r="B950" s="12"/>
    </row>
    <row r="951" spans="2:2" x14ac:dyDescent="0.35">
      <c r="B951" s="12"/>
    </row>
    <row r="952" spans="2:2" x14ac:dyDescent="0.35">
      <c r="B952" s="12"/>
    </row>
    <row r="953" spans="2:2" x14ac:dyDescent="0.35">
      <c r="B953" s="12"/>
    </row>
    <row r="954" spans="2:2" x14ac:dyDescent="0.35">
      <c r="B954" s="12"/>
    </row>
    <row r="955" spans="2:2" x14ac:dyDescent="0.35">
      <c r="B955" s="12"/>
    </row>
    <row r="956" spans="2:2" x14ac:dyDescent="0.35">
      <c r="B956" s="12"/>
    </row>
    <row r="957" spans="2:2" x14ac:dyDescent="0.35">
      <c r="B957" s="12"/>
    </row>
    <row r="958" spans="2:2" x14ac:dyDescent="0.35">
      <c r="B958" s="12"/>
    </row>
    <row r="959" spans="2:2" x14ac:dyDescent="0.35">
      <c r="B959" s="12"/>
    </row>
    <row r="960" spans="2:2" x14ac:dyDescent="0.35">
      <c r="B960" s="12"/>
    </row>
    <row r="961" spans="2:2" x14ac:dyDescent="0.35">
      <c r="B961" s="12"/>
    </row>
    <row r="962" spans="2:2" x14ac:dyDescent="0.35">
      <c r="B962" s="12"/>
    </row>
    <row r="963" spans="2:2" x14ac:dyDescent="0.35">
      <c r="B963" s="12"/>
    </row>
    <row r="964" spans="2:2" x14ac:dyDescent="0.35">
      <c r="B964" s="12"/>
    </row>
    <row r="965" spans="2:2" x14ac:dyDescent="0.35">
      <c r="B965" s="12"/>
    </row>
    <row r="966" spans="2:2" x14ac:dyDescent="0.35">
      <c r="B966" s="12"/>
    </row>
    <row r="967" spans="2:2" x14ac:dyDescent="0.35">
      <c r="B967" s="12"/>
    </row>
    <row r="968" spans="2:2" x14ac:dyDescent="0.35">
      <c r="B968" s="12"/>
    </row>
    <row r="969" spans="2:2" x14ac:dyDescent="0.35">
      <c r="B969" s="12"/>
    </row>
    <row r="970" spans="2:2" x14ac:dyDescent="0.35">
      <c r="B970" s="12"/>
    </row>
    <row r="971" spans="2:2" x14ac:dyDescent="0.35">
      <c r="B971" s="12"/>
    </row>
    <row r="972" spans="2:2" x14ac:dyDescent="0.35">
      <c r="B972" s="12"/>
    </row>
    <row r="973" spans="2:2" x14ac:dyDescent="0.35">
      <c r="B973" s="12"/>
    </row>
    <row r="974" spans="2:2" x14ac:dyDescent="0.35">
      <c r="B974" s="12"/>
    </row>
    <row r="975" spans="2:2" x14ac:dyDescent="0.35">
      <c r="B975" s="12"/>
    </row>
    <row r="976" spans="2:2" x14ac:dyDescent="0.35">
      <c r="B976" s="12"/>
    </row>
    <row r="977" spans="2:2" x14ac:dyDescent="0.35">
      <c r="B977" s="12"/>
    </row>
    <row r="978" spans="2:2" x14ac:dyDescent="0.35">
      <c r="B978" s="12"/>
    </row>
    <row r="979" spans="2:2" x14ac:dyDescent="0.35">
      <c r="B979" s="12"/>
    </row>
    <row r="980" spans="2:2" x14ac:dyDescent="0.35">
      <c r="B980" s="12"/>
    </row>
    <row r="981" spans="2:2" x14ac:dyDescent="0.35">
      <c r="B981" s="12"/>
    </row>
    <row r="982" spans="2:2" x14ac:dyDescent="0.35">
      <c r="B982" s="12"/>
    </row>
    <row r="983" spans="2:2" x14ac:dyDescent="0.35">
      <c r="B983" s="12"/>
    </row>
    <row r="984" spans="2:2" x14ac:dyDescent="0.35">
      <c r="B984" s="12"/>
    </row>
    <row r="985" spans="2:2" x14ac:dyDescent="0.35">
      <c r="B985" s="12"/>
    </row>
    <row r="986" spans="2:2" x14ac:dyDescent="0.35">
      <c r="B986" s="12"/>
    </row>
    <row r="987" spans="2:2" x14ac:dyDescent="0.35">
      <c r="B987" s="12"/>
    </row>
    <row r="988" spans="2:2" x14ac:dyDescent="0.35">
      <c r="B988" s="12"/>
    </row>
    <row r="989" spans="2:2" x14ac:dyDescent="0.35">
      <c r="B989" s="12"/>
    </row>
    <row r="990" spans="2:2" x14ac:dyDescent="0.35">
      <c r="B990" s="12"/>
    </row>
    <row r="991" spans="2:2" x14ac:dyDescent="0.35">
      <c r="B991" s="12"/>
    </row>
    <row r="992" spans="2:2" x14ac:dyDescent="0.35">
      <c r="B992" s="12"/>
    </row>
    <row r="993" spans="2:2" x14ac:dyDescent="0.35">
      <c r="B993" s="12"/>
    </row>
    <row r="994" spans="2:2" x14ac:dyDescent="0.35">
      <c r="B994" s="12"/>
    </row>
    <row r="995" spans="2:2" x14ac:dyDescent="0.35">
      <c r="B995" s="12"/>
    </row>
    <row r="996" spans="2:2" x14ac:dyDescent="0.35">
      <c r="B996" s="12"/>
    </row>
    <row r="997" spans="2:2" x14ac:dyDescent="0.35">
      <c r="B997" s="12"/>
    </row>
    <row r="998" spans="2:2" x14ac:dyDescent="0.35">
      <c r="B998" s="12"/>
    </row>
    <row r="999" spans="2:2" x14ac:dyDescent="0.35">
      <c r="B999" s="12"/>
    </row>
    <row r="1000" spans="2:2" x14ac:dyDescent="0.35">
      <c r="B1000" s="12"/>
    </row>
    <row r="1001" spans="2:2" x14ac:dyDescent="0.35">
      <c r="B1001" s="12"/>
    </row>
    <row r="1002" spans="2:2" x14ac:dyDescent="0.35">
      <c r="B1002" s="12"/>
    </row>
    <row r="1003" spans="2:2" x14ac:dyDescent="0.35">
      <c r="B1003" s="12"/>
    </row>
    <row r="1004" spans="2:2" x14ac:dyDescent="0.35">
      <c r="B1004" s="12"/>
    </row>
  </sheetData>
  <pageMargins left="0.7" right="0.7" top="0.78740157499999996" bottom="0.78740157499999996"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7BA34-8C62-4EAF-BCB5-0D8C35635667}">
  <dimension ref="A1:Z1004"/>
  <sheetViews>
    <sheetView topLeftCell="A24" workbookViewId="0">
      <selection activeCell="A31" sqref="A31:XFD38"/>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33.1093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80.77734375" bestFit="1" customWidth="1"/>
    <col min="14" max="14" width="30.4414062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471</v>
      </c>
      <c r="B2" s="12">
        <v>44199</v>
      </c>
      <c r="C2" t="s">
        <v>136</v>
      </c>
      <c r="D2" t="s">
        <v>472</v>
      </c>
      <c r="E2" t="s">
        <v>473</v>
      </c>
      <c r="F2" t="s">
        <v>474</v>
      </c>
      <c r="G2" t="s">
        <v>475</v>
      </c>
      <c r="H2" t="s">
        <v>476</v>
      </c>
      <c r="I2" t="s">
        <v>477</v>
      </c>
      <c r="J2" t="s">
        <v>40</v>
      </c>
      <c r="K2" t="s">
        <v>218</v>
      </c>
      <c r="M2" t="s">
        <v>478</v>
      </c>
    </row>
    <row r="3" spans="1:26" x14ac:dyDescent="0.35">
      <c r="A3" t="s">
        <v>471</v>
      </c>
      <c r="B3" s="12">
        <v>44199</v>
      </c>
      <c r="C3" t="s">
        <v>136</v>
      </c>
      <c r="D3" t="s">
        <v>472</v>
      </c>
      <c r="E3" t="s">
        <v>479</v>
      </c>
      <c r="F3" t="s">
        <v>474</v>
      </c>
      <c r="G3" t="s">
        <v>475</v>
      </c>
      <c r="H3" t="s">
        <v>476</v>
      </c>
      <c r="I3" t="s">
        <v>477</v>
      </c>
      <c r="J3" t="s">
        <v>40</v>
      </c>
      <c r="K3" t="s">
        <v>271</v>
      </c>
      <c r="M3" t="s">
        <v>480</v>
      </c>
    </row>
    <row r="4" spans="1:26" x14ac:dyDescent="0.35">
      <c r="A4" t="s">
        <v>471</v>
      </c>
      <c r="B4" s="12">
        <v>44746</v>
      </c>
      <c r="C4">
        <v>1</v>
      </c>
      <c r="D4" t="s">
        <v>259</v>
      </c>
      <c r="E4" t="s">
        <v>481</v>
      </c>
      <c r="F4" t="s">
        <v>482</v>
      </c>
      <c r="G4" t="s">
        <v>483</v>
      </c>
      <c r="J4" t="s">
        <v>82</v>
      </c>
      <c r="K4" t="s">
        <v>218</v>
      </c>
    </row>
    <row r="5" spans="1:26" x14ac:dyDescent="0.35">
      <c r="A5" t="s">
        <v>471</v>
      </c>
      <c r="B5" s="12" t="s">
        <v>484</v>
      </c>
      <c r="C5" t="s">
        <v>136</v>
      </c>
      <c r="D5" t="s">
        <v>153</v>
      </c>
      <c r="E5" t="s">
        <v>485</v>
      </c>
      <c r="F5" t="s">
        <v>474</v>
      </c>
      <c r="G5" t="s">
        <v>486</v>
      </c>
      <c r="H5" t="s">
        <v>476</v>
      </c>
      <c r="I5" t="s">
        <v>476</v>
      </c>
      <c r="J5" t="s">
        <v>40</v>
      </c>
      <c r="K5" t="s">
        <v>327</v>
      </c>
      <c r="M5" t="s">
        <v>487</v>
      </c>
    </row>
    <row r="6" spans="1:26" x14ac:dyDescent="0.35">
      <c r="A6" t="s">
        <v>471</v>
      </c>
      <c r="B6" s="12">
        <v>44688</v>
      </c>
      <c r="C6">
        <v>1</v>
      </c>
      <c r="D6" t="s">
        <v>37</v>
      </c>
      <c r="E6" t="s">
        <v>488</v>
      </c>
      <c r="F6" t="s">
        <v>489</v>
      </c>
      <c r="H6" t="s">
        <v>490</v>
      </c>
      <c r="I6" t="s">
        <v>476</v>
      </c>
      <c r="J6" t="s">
        <v>53</v>
      </c>
      <c r="K6" t="s">
        <v>271</v>
      </c>
      <c r="M6" t="s">
        <v>491</v>
      </c>
    </row>
    <row r="7" spans="1:26" x14ac:dyDescent="0.35">
      <c r="A7" t="s">
        <v>471</v>
      </c>
      <c r="B7" s="12">
        <v>44721</v>
      </c>
      <c r="C7" t="s">
        <v>136</v>
      </c>
      <c r="D7" t="s">
        <v>153</v>
      </c>
      <c r="E7" t="s">
        <v>492</v>
      </c>
      <c r="F7" t="s">
        <v>474</v>
      </c>
      <c r="G7" t="s">
        <v>486</v>
      </c>
      <c r="H7" t="s">
        <v>476</v>
      </c>
      <c r="I7" t="s">
        <v>493</v>
      </c>
      <c r="J7" t="s">
        <v>40</v>
      </c>
      <c r="K7" t="s">
        <v>327</v>
      </c>
      <c r="M7" t="s">
        <v>494</v>
      </c>
    </row>
    <row r="8" spans="1:26" x14ac:dyDescent="0.35">
      <c r="A8" t="s">
        <v>471</v>
      </c>
      <c r="B8" s="12" t="s">
        <v>495</v>
      </c>
      <c r="C8" t="s">
        <v>136</v>
      </c>
      <c r="D8" t="s">
        <v>114</v>
      </c>
      <c r="E8" t="s">
        <v>496</v>
      </c>
      <c r="F8" t="s">
        <v>474</v>
      </c>
      <c r="G8" t="s">
        <v>497</v>
      </c>
      <c r="H8">
        <v>206</v>
      </c>
      <c r="I8">
        <v>206</v>
      </c>
      <c r="J8" t="s">
        <v>40</v>
      </c>
      <c r="K8" t="s">
        <v>327</v>
      </c>
      <c r="M8" t="s">
        <v>498</v>
      </c>
    </row>
    <row r="9" spans="1:26" x14ac:dyDescent="0.35">
      <c r="A9" t="s">
        <v>471</v>
      </c>
      <c r="B9" s="12" t="s">
        <v>499</v>
      </c>
      <c r="C9" t="s">
        <v>136</v>
      </c>
      <c r="D9" t="s">
        <v>28</v>
      </c>
      <c r="E9" t="s">
        <v>500</v>
      </c>
      <c r="F9" t="s">
        <v>474</v>
      </c>
      <c r="G9" t="s">
        <v>501</v>
      </c>
      <c r="H9" t="s">
        <v>476</v>
      </c>
      <c r="I9" t="s">
        <v>476</v>
      </c>
      <c r="J9" t="s">
        <v>40</v>
      </c>
      <c r="K9" t="s">
        <v>327</v>
      </c>
      <c r="M9" t="s">
        <v>502</v>
      </c>
    </row>
    <row r="10" spans="1:26" x14ac:dyDescent="0.35">
      <c r="A10" t="s">
        <v>471</v>
      </c>
      <c r="B10" s="12" t="s">
        <v>503</v>
      </c>
      <c r="C10" t="s">
        <v>136</v>
      </c>
      <c r="D10" t="s">
        <v>153</v>
      </c>
      <c r="E10" t="s">
        <v>504</v>
      </c>
      <c r="F10" t="s">
        <v>474</v>
      </c>
      <c r="G10" t="s">
        <v>486</v>
      </c>
      <c r="H10" t="s">
        <v>476</v>
      </c>
      <c r="I10" t="s">
        <v>476</v>
      </c>
      <c r="J10" t="s">
        <v>40</v>
      </c>
      <c r="K10" t="s">
        <v>327</v>
      </c>
      <c r="M10" t="s">
        <v>505</v>
      </c>
    </row>
    <row r="11" spans="1:26" x14ac:dyDescent="0.35">
      <c r="A11" t="s">
        <v>471</v>
      </c>
      <c r="B11" s="12" t="s">
        <v>503</v>
      </c>
      <c r="C11" t="s">
        <v>136</v>
      </c>
      <c r="D11" t="s">
        <v>28</v>
      </c>
      <c r="E11" t="s">
        <v>506</v>
      </c>
      <c r="F11" t="s">
        <v>474</v>
      </c>
      <c r="G11" t="s">
        <v>501</v>
      </c>
      <c r="H11" t="s">
        <v>476</v>
      </c>
      <c r="I11" t="s">
        <v>476</v>
      </c>
      <c r="J11" t="s">
        <v>40</v>
      </c>
      <c r="K11" t="s">
        <v>327</v>
      </c>
      <c r="M11" t="s">
        <v>507</v>
      </c>
    </row>
    <row r="12" spans="1:26" x14ac:dyDescent="0.35">
      <c r="A12" t="s">
        <v>471</v>
      </c>
      <c r="B12" s="12" t="s">
        <v>508</v>
      </c>
      <c r="C12">
        <v>1</v>
      </c>
      <c r="D12" t="s">
        <v>37</v>
      </c>
      <c r="E12" t="s">
        <v>509</v>
      </c>
      <c r="F12" t="s">
        <v>510</v>
      </c>
      <c r="G12" t="s">
        <v>511</v>
      </c>
      <c r="H12" t="s">
        <v>512</v>
      </c>
      <c r="I12" t="s">
        <v>476</v>
      </c>
      <c r="J12" t="s">
        <v>53</v>
      </c>
      <c r="K12" t="s">
        <v>271</v>
      </c>
      <c r="M12" t="s">
        <v>513</v>
      </c>
    </row>
    <row r="13" spans="1:26" x14ac:dyDescent="0.35">
      <c r="A13" t="s">
        <v>471</v>
      </c>
      <c r="B13" s="12" t="s">
        <v>514</v>
      </c>
      <c r="C13" t="s">
        <v>136</v>
      </c>
      <c r="D13" t="s">
        <v>28</v>
      </c>
      <c r="E13" t="s">
        <v>515</v>
      </c>
      <c r="F13" t="s">
        <v>474</v>
      </c>
      <c r="G13" t="s">
        <v>501</v>
      </c>
      <c r="H13" t="s">
        <v>476</v>
      </c>
      <c r="I13" t="s">
        <v>476</v>
      </c>
      <c r="J13" t="s">
        <v>40</v>
      </c>
      <c r="K13" t="s">
        <v>327</v>
      </c>
      <c r="M13" t="s">
        <v>513</v>
      </c>
    </row>
    <row r="14" spans="1:26" x14ac:dyDescent="0.35">
      <c r="A14" t="s">
        <v>471</v>
      </c>
      <c r="B14" s="12" t="s">
        <v>514</v>
      </c>
      <c r="C14" t="s">
        <v>136</v>
      </c>
      <c r="D14" t="s">
        <v>153</v>
      </c>
      <c r="E14" t="s">
        <v>516</v>
      </c>
      <c r="F14" t="s">
        <v>474</v>
      </c>
      <c r="G14" t="s">
        <v>486</v>
      </c>
      <c r="H14" t="s">
        <v>476</v>
      </c>
      <c r="I14" t="s">
        <v>476</v>
      </c>
      <c r="J14" t="s">
        <v>40</v>
      </c>
      <c r="K14" t="s">
        <v>327</v>
      </c>
      <c r="M14" t="s">
        <v>517</v>
      </c>
    </row>
    <row r="15" spans="1:26" x14ac:dyDescent="0.35">
      <c r="A15" t="s">
        <v>471</v>
      </c>
      <c r="B15" s="12">
        <v>44572</v>
      </c>
      <c r="C15" t="s">
        <v>136</v>
      </c>
      <c r="D15" t="s">
        <v>472</v>
      </c>
      <c r="E15" t="s">
        <v>518</v>
      </c>
      <c r="F15" t="s">
        <v>474</v>
      </c>
      <c r="G15" t="s">
        <v>519</v>
      </c>
      <c r="H15" t="s">
        <v>476</v>
      </c>
      <c r="I15" t="s">
        <v>476</v>
      </c>
      <c r="J15" t="s">
        <v>40</v>
      </c>
      <c r="K15" t="s">
        <v>218</v>
      </c>
      <c r="M15" t="s">
        <v>520</v>
      </c>
      <c r="N15" t="s">
        <v>521</v>
      </c>
    </row>
    <row r="16" spans="1:26" x14ac:dyDescent="0.35">
      <c r="A16" t="s">
        <v>471</v>
      </c>
      <c r="B16" s="12">
        <v>44753</v>
      </c>
      <c r="C16">
        <v>1</v>
      </c>
      <c r="D16" t="s">
        <v>37</v>
      </c>
      <c r="E16" t="s">
        <v>522</v>
      </c>
      <c r="F16" t="s">
        <v>523</v>
      </c>
      <c r="G16" t="s">
        <v>511</v>
      </c>
      <c r="H16">
        <v>12</v>
      </c>
      <c r="J16" t="s">
        <v>73</v>
      </c>
      <c r="K16" t="s">
        <v>327</v>
      </c>
      <c r="M16" t="s">
        <v>524</v>
      </c>
    </row>
    <row r="17" spans="1:13" x14ac:dyDescent="0.35">
      <c r="A17" t="s">
        <v>471</v>
      </c>
      <c r="B17" s="12" t="s">
        <v>525</v>
      </c>
      <c r="C17" t="s">
        <v>136</v>
      </c>
      <c r="D17" t="s">
        <v>28</v>
      </c>
      <c r="E17" t="s">
        <v>526</v>
      </c>
      <c r="F17" t="s">
        <v>527</v>
      </c>
      <c r="G17" t="s">
        <v>501</v>
      </c>
      <c r="H17" t="s">
        <v>476</v>
      </c>
      <c r="I17" t="s">
        <v>476</v>
      </c>
      <c r="J17" t="s">
        <v>82</v>
      </c>
      <c r="K17" t="s">
        <v>528</v>
      </c>
      <c r="M17" t="s">
        <v>529</v>
      </c>
    </row>
    <row r="18" spans="1:13" x14ac:dyDescent="0.35">
      <c r="A18" t="s">
        <v>471</v>
      </c>
      <c r="B18" s="12">
        <v>45140</v>
      </c>
      <c r="C18">
        <v>1</v>
      </c>
      <c r="D18" t="s">
        <v>37</v>
      </c>
      <c r="E18" t="s">
        <v>530</v>
      </c>
      <c r="F18" t="s">
        <v>523</v>
      </c>
      <c r="G18" t="s">
        <v>511</v>
      </c>
      <c r="H18">
        <v>25</v>
      </c>
      <c r="J18" t="s">
        <v>40</v>
      </c>
      <c r="K18" t="s">
        <v>327</v>
      </c>
      <c r="M18" t="s">
        <v>531</v>
      </c>
    </row>
    <row r="19" spans="1:13" x14ac:dyDescent="0.35">
      <c r="A19" t="s">
        <v>471</v>
      </c>
      <c r="B19" s="12">
        <v>45235</v>
      </c>
      <c r="C19" t="s">
        <v>136</v>
      </c>
      <c r="D19" t="s">
        <v>28</v>
      </c>
      <c r="E19" t="s">
        <v>532</v>
      </c>
      <c r="F19" t="s">
        <v>474</v>
      </c>
      <c r="G19" t="s">
        <v>501</v>
      </c>
      <c r="H19" t="s">
        <v>476</v>
      </c>
      <c r="I19" t="s">
        <v>476</v>
      </c>
      <c r="J19" t="s">
        <v>40</v>
      </c>
      <c r="K19" t="s">
        <v>327</v>
      </c>
      <c r="M19" t="s">
        <v>533</v>
      </c>
    </row>
    <row r="20" spans="1:13" x14ac:dyDescent="0.35">
      <c r="A20" t="s">
        <v>471</v>
      </c>
      <c r="B20" s="12">
        <v>45235</v>
      </c>
      <c r="C20" t="s">
        <v>136</v>
      </c>
      <c r="D20" t="s">
        <v>153</v>
      </c>
      <c r="E20" t="s">
        <v>534</v>
      </c>
      <c r="F20" t="s">
        <v>474</v>
      </c>
      <c r="G20" t="s">
        <v>486</v>
      </c>
      <c r="H20" t="s">
        <v>476</v>
      </c>
      <c r="I20" t="s">
        <v>476</v>
      </c>
      <c r="J20" t="s">
        <v>40</v>
      </c>
      <c r="K20" t="s">
        <v>327</v>
      </c>
      <c r="M20" t="s">
        <v>535</v>
      </c>
    </row>
    <row r="21" spans="1:13" x14ac:dyDescent="0.35">
      <c r="A21" t="s">
        <v>471</v>
      </c>
      <c r="B21" s="12">
        <v>45023</v>
      </c>
      <c r="C21">
        <v>0.5</v>
      </c>
      <c r="D21" t="s">
        <v>37</v>
      </c>
      <c r="E21" t="s">
        <v>536</v>
      </c>
      <c r="F21" t="s">
        <v>474</v>
      </c>
      <c r="G21" t="s">
        <v>511</v>
      </c>
      <c r="H21">
        <v>20</v>
      </c>
      <c r="J21" t="s">
        <v>40</v>
      </c>
      <c r="K21" t="s">
        <v>327</v>
      </c>
      <c r="M21" t="s">
        <v>537</v>
      </c>
    </row>
    <row r="22" spans="1:13" x14ac:dyDescent="0.35">
      <c r="A22" t="s">
        <v>471</v>
      </c>
      <c r="B22" s="12">
        <v>45084</v>
      </c>
      <c r="C22">
        <v>1</v>
      </c>
      <c r="D22" t="s">
        <v>37</v>
      </c>
      <c r="E22" t="s">
        <v>538</v>
      </c>
      <c r="F22" t="s">
        <v>539</v>
      </c>
      <c r="G22" t="s">
        <v>511</v>
      </c>
      <c r="H22" t="s">
        <v>540</v>
      </c>
      <c r="J22" t="s">
        <v>47</v>
      </c>
      <c r="K22" t="s">
        <v>236</v>
      </c>
      <c r="M22" t="s">
        <v>541</v>
      </c>
    </row>
    <row r="23" spans="1:13" x14ac:dyDescent="0.35">
      <c r="A23" t="s">
        <v>471</v>
      </c>
      <c r="B23" s="12" t="s">
        <v>542</v>
      </c>
      <c r="C23" t="s">
        <v>136</v>
      </c>
      <c r="D23" t="s">
        <v>160</v>
      </c>
      <c r="E23" t="s">
        <v>543</v>
      </c>
      <c r="F23" t="s">
        <v>474</v>
      </c>
      <c r="G23" t="s">
        <v>501</v>
      </c>
      <c r="H23" t="s">
        <v>476</v>
      </c>
      <c r="I23" t="s">
        <v>476</v>
      </c>
      <c r="J23" t="s">
        <v>40</v>
      </c>
      <c r="K23" t="s">
        <v>271</v>
      </c>
      <c r="M23" t="s">
        <v>544</v>
      </c>
    </row>
    <row r="24" spans="1:13" x14ac:dyDescent="0.35">
      <c r="A24" t="s">
        <v>471</v>
      </c>
      <c r="B24" s="12" t="s">
        <v>545</v>
      </c>
      <c r="C24" t="s">
        <v>136</v>
      </c>
      <c r="D24" t="s">
        <v>114</v>
      </c>
      <c r="E24" t="s">
        <v>546</v>
      </c>
      <c r="F24" t="s">
        <v>547</v>
      </c>
      <c r="G24" t="s">
        <v>548</v>
      </c>
      <c r="H24" t="s">
        <v>549</v>
      </c>
      <c r="J24" t="s">
        <v>73</v>
      </c>
      <c r="K24" t="s">
        <v>327</v>
      </c>
      <c r="M24" t="s">
        <v>550</v>
      </c>
    </row>
    <row r="25" spans="1:13" x14ac:dyDescent="0.35">
      <c r="A25" t="s">
        <v>471</v>
      </c>
      <c r="B25" s="12" t="s">
        <v>545</v>
      </c>
      <c r="C25" t="s">
        <v>136</v>
      </c>
      <c r="D25" t="s">
        <v>472</v>
      </c>
      <c r="E25" t="s">
        <v>551</v>
      </c>
      <c r="F25" t="s">
        <v>482</v>
      </c>
      <c r="G25" t="s">
        <v>519</v>
      </c>
      <c r="H25" t="s">
        <v>476</v>
      </c>
      <c r="I25" t="s">
        <v>476</v>
      </c>
      <c r="J25" t="s">
        <v>82</v>
      </c>
      <c r="M25" t="s">
        <v>552</v>
      </c>
    </row>
    <row r="26" spans="1:13" x14ac:dyDescent="0.35">
      <c r="A26" t="s">
        <v>471</v>
      </c>
      <c r="B26" s="12" t="s">
        <v>553</v>
      </c>
      <c r="C26" t="s">
        <v>136</v>
      </c>
      <c r="D26" t="s">
        <v>472</v>
      </c>
      <c r="E26" t="s">
        <v>554</v>
      </c>
      <c r="F26" t="s">
        <v>474</v>
      </c>
      <c r="G26" t="s">
        <v>519</v>
      </c>
      <c r="H26" t="s">
        <v>476</v>
      </c>
      <c r="I26" t="s">
        <v>476</v>
      </c>
      <c r="J26" t="s">
        <v>53</v>
      </c>
      <c r="K26" t="s">
        <v>218</v>
      </c>
      <c r="M26" t="s">
        <v>555</v>
      </c>
    </row>
    <row r="27" spans="1:13" x14ac:dyDescent="0.35">
      <c r="A27" t="s">
        <v>471</v>
      </c>
      <c r="B27" s="12" t="s">
        <v>556</v>
      </c>
      <c r="C27" t="s">
        <v>136</v>
      </c>
      <c r="D27" t="s">
        <v>28</v>
      </c>
      <c r="E27" t="s">
        <v>557</v>
      </c>
      <c r="F27" t="s">
        <v>474</v>
      </c>
      <c r="G27" t="s">
        <v>501</v>
      </c>
      <c r="H27" t="s">
        <v>476</v>
      </c>
      <c r="I27" t="s">
        <v>476</v>
      </c>
      <c r="J27" t="s">
        <v>40</v>
      </c>
      <c r="K27" t="s">
        <v>271</v>
      </c>
      <c r="M27" t="s">
        <v>558</v>
      </c>
    </row>
    <row r="28" spans="1:13" x14ac:dyDescent="0.35">
      <c r="A28" t="s">
        <v>471</v>
      </c>
      <c r="B28" s="12" t="s">
        <v>559</v>
      </c>
      <c r="C28" t="s">
        <v>136</v>
      </c>
      <c r="D28" t="s">
        <v>114</v>
      </c>
      <c r="E28" t="s">
        <v>560</v>
      </c>
      <c r="F28" t="s">
        <v>561</v>
      </c>
      <c r="G28" t="s">
        <v>548</v>
      </c>
      <c r="H28" t="s">
        <v>476</v>
      </c>
      <c r="I28" t="s">
        <v>476</v>
      </c>
      <c r="J28" t="s">
        <v>53</v>
      </c>
      <c r="K28" t="s">
        <v>327</v>
      </c>
      <c r="M28" t="s">
        <v>562</v>
      </c>
    </row>
    <row r="29" spans="1:13" x14ac:dyDescent="0.35">
      <c r="A29" t="s">
        <v>471</v>
      </c>
      <c r="B29" s="12" t="s">
        <v>563</v>
      </c>
      <c r="C29" t="s">
        <v>136</v>
      </c>
      <c r="D29" t="s">
        <v>564</v>
      </c>
      <c r="E29" t="s">
        <v>565</v>
      </c>
      <c r="F29" t="s">
        <v>566</v>
      </c>
      <c r="G29" t="s">
        <v>567</v>
      </c>
      <c r="H29" t="s">
        <v>476</v>
      </c>
      <c r="I29" t="s">
        <v>476</v>
      </c>
      <c r="J29" t="s">
        <v>47</v>
      </c>
      <c r="K29" t="s">
        <v>271</v>
      </c>
      <c r="M29" t="s">
        <v>568</v>
      </c>
    </row>
    <row r="30" spans="1:13" x14ac:dyDescent="0.35">
      <c r="A30" t="s">
        <v>471</v>
      </c>
      <c r="B30" s="12" t="s">
        <v>569</v>
      </c>
      <c r="C30" t="s">
        <v>136</v>
      </c>
      <c r="D30" t="s">
        <v>28</v>
      </c>
      <c r="E30" t="s">
        <v>570</v>
      </c>
      <c r="F30" t="s">
        <v>474</v>
      </c>
      <c r="G30" t="s">
        <v>571</v>
      </c>
      <c r="H30" t="s">
        <v>476</v>
      </c>
      <c r="I30" t="s">
        <v>476</v>
      </c>
      <c r="J30" t="s">
        <v>40</v>
      </c>
      <c r="K30" t="s">
        <v>327</v>
      </c>
      <c r="M30" t="s">
        <v>572</v>
      </c>
    </row>
    <row r="31" spans="1:13" x14ac:dyDescent="0.35">
      <c r="A31" t="s">
        <v>471</v>
      </c>
      <c r="B31" s="12">
        <v>45343</v>
      </c>
      <c r="C31">
        <v>1</v>
      </c>
      <c r="D31" t="s">
        <v>37</v>
      </c>
      <c r="E31" t="s">
        <v>1586</v>
      </c>
      <c r="F31" t="s">
        <v>474</v>
      </c>
      <c r="G31" t="s">
        <v>1587</v>
      </c>
      <c r="H31">
        <v>101</v>
      </c>
      <c r="I31" t="s">
        <v>476</v>
      </c>
      <c r="J31" t="s">
        <v>47</v>
      </c>
      <c r="K31" t="s">
        <v>271</v>
      </c>
      <c r="M31" t="s">
        <v>1588</v>
      </c>
    </row>
    <row r="32" spans="1:13" x14ac:dyDescent="0.35">
      <c r="A32" t="s">
        <v>471</v>
      </c>
      <c r="B32" s="12">
        <v>45449</v>
      </c>
      <c r="C32">
        <v>1</v>
      </c>
      <c r="D32" t="s">
        <v>37</v>
      </c>
      <c r="E32" t="s">
        <v>1589</v>
      </c>
      <c r="F32" t="s">
        <v>1590</v>
      </c>
      <c r="G32" t="s">
        <v>1591</v>
      </c>
      <c r="H32" t="s">
        <v>476</v>
      </c>
      <c r="I32" t="s">
        <v>476</v>
      </c>
      <c r="J32" t="s">
        <v>47</v>
      </c>
      <c r="K32" t="s">
        <v>271</v>
      </c>
      <c r="M32" t="s">
        <v>1592</v>
      </c>
    </row>
    <row r="33" spans="1:14" x14ac:dyDescent="0.35">
      <c r="A33" t="s">
        <v>471</v>
      </c>
      <c r="B33" s="12">
        <v>45550</v>
      </c>
      <c r="C33">
        <v>0.25</v>
      </c>
      <c r="D33" t="s">
        <v>451</v>
      </c>
      <c r="E33" t="s">
        <v>1593</v>
      </c>
      <c r="F33" t="s">
        <v>566</v>
      </c>
      <c r="G33" t="s">
        <v>344</v>
      </c>
      <c r="H33">
        <v>450</v>
      </c>
      <c r="I33" t="s">
        <v>476</v>
      </c>
      <c r="J33" t="s">
        <v>47</v>
      </c>
      <c r="K33" t="s">
        <v>271</v>
      </c>
      <c r="M33" t="s">
        <v>1594</v>
      </c>
    </row>
    <row r="34" spans="1:14" x14ac:dyDescent="0.35">
      <c r="A34" t="s">
        <v>471</v>
      </c>
      <c r="B34" s="12">
        <v>45550</v>
      </c>
      <c r="C34">
        <v>0.25</v>
      </c>
      <c r="D34" t="s">
        <v>451</v>
      </c>
      <c r="E34" t="s">
        <v>1595</v>
      </c>
      <c r="F34" t="s">
        <v>566</v>
      </c>
      <c r="G34" t="s">
        <v>486</v>
      </c>
      <c r="H34">
        <v>71</v>
      </c>
      <c r="I34" t="s">
        <v>476</v>
      </c>
      <c r="J34" t="s">
        <v>47</v>
      </c>
      <c r="K34" t="s">
        <v>271</v>
      </c>
      <c r="M34" t="s">
        <v>1596</v>
      </c>
    </row>
    <row r="35" spans="1:14" x14ac:dyDescent="0.35">
      <c r="A35" t="s">
        <v>471</v>
      </c>
      <c r="B35" s="12">
        <v>45550</v>
      </c>
      <c r="C35">
        <v>0.25</v>
      </c>
      <c r="D35" t="s">
        <v>451</v>
      </c>
      <c r="E35" t="s">
        <v>1597</v>
      </c>
      <c r="F35" t="s">
        <v>566</v>
      </c>
      <c r="G35" t="s">
        <v>1598</v>
      </c>
      <c r="H35" t="s">
        <v>476</v>
      </c>
      <c r="I35" t="s">
        <v>476</v>
      </c>
      <c r="J35" t="s">
        <v>47</v>
      </c>
      <c r="K35" t="s">
        <v>271</v>
      </c>
    </row>
    <row r="36" spans="1:14" x14ac:dyDescent="0.35">
      <c r="A36" t="s">
        <v>471</v>
      </c>
      <c r="B36" s="12">
        <v>45550</v>
      </c>
      <c r="C36">
        <v>0.25</v>
      </c>
      <c r="D36" t="s">
        <v>37</v>
      </c>
      <c r="E36" t="s">
        <v>1599</v>
      </c>
      <c r="F36" t="s">
        <v>566</v>
      </c>
      <c r="G36" t="s">
        <v>344</v>
      </c>
      <c r="H36">
        <v>179</v>
      </c>
      <c r="I36" t="s">
        <v>476</v>
      </c>
      <c r="J36" t="s">
        <v>47</v>
      </c>
      <c r="K36" t="s">
        <v>271</v>
      </c>
      <c r="M36" t="s">
        <v>1600</v>
      </c>
    </row>
    <row r="37" spans="1:14" x14ac:dyDescent="0.35">
      <c r="A37" t="s">
        <v>471</v>
      </c>
      <c r="B37" s="12">
        <v>45550</v>
      </c>
      <c r="C37">
        <v>0.25</v>
      </c>
      <c r="D37" t="s">
        <v>37</v>
      </c>
      <c r="E37" t="s">
        <v>1601</v>
      </c>
      <c r="F37" t="s">
        <v>566</v>
      </c>
      <c r="G37" t="s">
        <v>486</v>
      </c>
      <c r="H37">
        <v>73</v>
      </c>
      <c r="I37" t="s">
        <v>476</v>
      </c>
      <c r="J37" t="s">
        <v>47</v>
      </c>
      <c r="K37" t="s">
        <v>271</v>
      </c>
      <c r="M37" t="s">
        <v>1602</v>
      </c>
    </row>
    <row r="38" spans="1:14" x14ac:dyDescent="0.35">
      <c r="A38" t="s">
        <v>471</v>
      </c>
      <c r="B38" s="12">
        <v>45550</v>
      </c>
      <c r="C38">
        <v>0.25</v>
      </c>
      <c r="D38" t="s">
        <v>37</v>
      </c>
      <c r="E38" t="s">
        <v>1603</v>
      </c>
      <c r="F38" t="s">
        <v>566</v>
      </c>
      <c r="G38" t="s">
        <v>1598</v>
      </c>
      <c r="H38" t="s">
        <v>476</v>
      </c>
      <c r="I38" t="s">
        <v>476</v>
      </c>
      <c r="J38" t="s">
        <v>47</v>
      </c>
      <c r="K38" t="s">
        <v>271</v>
      </c>
    </row>
    <row r="39" spans="1:14" x14ac:dyDescent="0.35"/>
    <row r="40" spans="1:14" x14ac:dyDescent="0.35"/>
    <row r="41" spans="1:14" x14ac:dyDescent="0.35"/>
    <row r="42" spans="1:14" x14ac:dyDescent="0.35"/>
    <row r="43" spans="1:14" x14ac:dyDescent="0.35"/>
    <row r="44" spans="1:14" x14ac:dyDescent="0.35"/>
    <row r="45" spans="1:14" x14ac:dyDescent="0.35"/>
    <row r="46" spans="1:14" x14ac:dyDescent="0.35"/>
    <row r="47" spans="1:14" x14ac:dyDescent="0.35"/>
    <row r="48" spans="1:14" x14ac:dyDescent="0.35">
      <c r="B48" s="12" t="s">
        <v>132</v>
      </c>
      <c r="C48">
        <v>9</v>
      </c>
      <c r="D48">
        <v>0</v>
      </c>
      <c r="E48">
        <v>0</v>
      </c>
      <c r="F48">
        <v>0</v>
      </c>
      <c r="G48">
        <v>0</v>
      </c>
      <c r="H48">
        <v>1137</v>
      </c>
      <c r="I48">
        <v>206</v>
      </c>
      <c r="J48">
        <v>0</v>
      </c>
      <c r="K48">
        <v>0</v>
      </c>
      <c r="L48">
        <v>0</v>
      </c>
      <c r="M48">
        <v>0</v>
      </c>
      <c r="N48">
        <v>0</v>
      </c>
    </row>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sheetData>
  <pageMargins left="0.7" right="0.7" top="0.78740157499999996" bottom="0.78740157499999996"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97A4-8A93-40CA-90C1-A3AD1ECFC818}">
  <dimension ref="A1:Z1000"/>
  <sheetViews>
    <sheetView workbookViewId="0">
      <selection activeCell="B1" sqref="B1:B1048576"/>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31.777343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80.77734375" bestFit="1" customWidth="1"/>
    <col min="14" max="14" width="30.4414062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574</v>
      </c>
      <c r="B2" s="12">
        <v>44256</v>
      </c>
      <c r="C2">
        <v>0.25</v>
      </c>
      <c r="D2" t="s">
        <v>575</v>
      </c>
      <c r="E2" t="s">
        <v>576</v>
      </c>
      <c r="F2" t="s">
        <v>577</v>
      </c>
      <c r="G2" t="s">
        <v>163</v>
      </c>
      <c r="H2" t="s">
        <v>476</v>
      </c>
      <c r="I2" t="s">
        <v>476</v>
      </c>
      <c r="J2" t="s">
        <v>82</v>
      </c>
      <c r="K2" t="s">
        <v>218</v>
      </c>
      <c r="M2" t="s">
        <v>578</v>
      </c>
    </row>
    <row r="3" spans="1:26" x14ac:dyDescent="0.35">
      <c r="A3" t="s">
        <v>574</v>
      </c>
      <c r="B3" s="12">
        <v>44256</v>
      </c>
      <c r="C3">
        <v>0.5</v>
      </c>
      <c r="D3" t="s">
        <v>153</v>
      </c>
      <c r="E3" t="s">
        <v>579</v>
      </c>
      <c r="F3" t="s">
        <v>580</v>
      </c>
      <c r="G3" t="s">
        <v>581</v>
      </c>
      <c r="H3" t="s">
        <v>476</v>
      </c>
      <c r="I3" t="s">
        <v>476</v>
      </c>
      <c r="J3" t="s">
        <v>33</v>
      </c>
      <c r="K3" t="s">
        <v>218</v>
      </c>
      <c r="M3" t="s">
        <v>582</v>
      </c>
    </row>
    <row r="4" spans="1:26" x14ac:dyDescent="0.35">
      <c r="A4" t="s">
        <v>574</v>
      </c>
      <c r="B4" s="12">
        <v>44263</v>
      </c>
      <c r="C4">
        <v>0.25</v>
      </c>
      <c r="D4" t="s">
        <v>28</v>
      </c>
      <c r="E4" t="s">
        <v>583</v>
      </c>
      <c r="F4" t="s">
        <v>577</v>
      </c>
      <c r="G4" t="s">
        <v>419</v>
      </c>
      <c r="H4" t="s">
        <v>476</v>
      </c>
      <c r="I4" t="s">
        <v>476</v>
      </c>
      <c r="J4" t="s">
        <v>33</v>
      </c>
      <c r="K4" t="s">
        <v>528</v>
      </c>
      <c r="M4" t="s">
        <v>584</v>
      </c>
    </row>
    <row r="5" spans="1:26" x14ac:dyDescent="0.35">
      <c r="A5" t="s">
        <v>574</v>
      </c>
      <c r="B5" s="12">
        <v>44279</v>
      </c>
      <c r="C5">
        <v>0.5</v>
      </c>
      <c r="D5" t="s">
        <v>37</v>
      </c>
      <c r="E5" t="s">
        <v>585</v>
      </c>
      <c r="F5" t="s">
        <v>586</v>
      </c>
      <c r="G5" t="s">
        <v>419</v>
      </c>
      <c r="H5">
        <v>120</v>
      </c>
      <c r="I5" t="s">
        <v>476</v>
      </c>
      <c r="J5" t="s">
        <v>82</v>
      </c>
      <c r="K5" t="s">
        <v>271</v>
      </c>
    </row>
    <row r="6" spans="1:26" x14ac:dyDescent="0.35">
      <c r="A6" t="s">
        <v>574</v>
      </c>
      <c r="B6" s="12">
        <v>44300</v>
      </c>
      <c r="C6">
        <v>0.5</v>
      </c>
      <c r="D6" t="s">
        <v>37</v>
      </c>
      <c r="E6" t="s">
        <v>587</v>
      </c>
      <c r="F6" t="s">
        <v>588</v>
      </c>
      <c r="G6" t="s">
        <v>419</v>
      </c>
      <c r="H6">
        <v>200</v>
      </c>
      <c r="I6" t="s">
        <v>476</v>
      </c>
      <c r="J6" t="s">
        <v>82</v>
      </c>
      <c r="K6" t="s">
        <v>528</v>
      </c>
    </row>
    <row r="7" spans="1:26" x14ac:dyDescent="0.35">
      <c r="A7" t="s">
        <v>574</v>
      </c>
      <c r="B7" s="12">
        <v>44303</v>
      </c>
      <c r="C7">
        <v>0.25</v>
      </c>
      <c r="D7" t="s">
        <v>37</v>
      </c>
      <c r="E7" t="s">
        <v>589</v>
      </c>
      <c r="F7" t="s">
        <v>590</v>
      </c>
      <c r="G7" t="s">
        <v>419</v>
      </c>
      <c r="H7">
        <v>200</v>
      </c>
      <c r="I7" t="s">
        <v>476</v>
      </c>
      <c r="J7" t="s">
        <v>82</v>
      </c>
      <c r="K7" t="s">
        <v>528</v>
      </c>
    </row>
    <row r="8" spans="1:26" x14ac:dyDescent="0.35">
      <c r="A8" t="s">
        <v>574</v>
      </c>
      <c r="B8" s="12">
        <v>44855</v>
      </c>
      <c r="C8" t="s">
        <v>136</v>
      </c>
      <c r="D8" t="s">
        <v>153</v>
      </c>
      <c r="E8" t="s">
        <v>591</v>
      </c>
      <c r="F8" t="s">
        <v>592</v>
      </c>
      <c r="G8" t="s">
        <v>593</v>
      </c>
      <c r="H8" t="s">
        <v>476</v>
      </c>
      <c r="I8" t="s">
        <v>476</v>
      </c>
      <c r="J8" t="s">
        <v>33</v>
      </c>
      <c r="K8" t="s">
        <v>271</v>
      </c>
      <c r="M8" t="s">
        <v>594</v>
      </c>
    </row>
    <row r="9" spans="1:26" x14ac:dyDescent="0.35">
      <c r="A9" t="s">
        <v>574</v>
      </c>
      <c r="B9" s="12">
        <v>44861</v>
      </c>
      <c r="C9">
        <v>1</v>
      </c>
      <c r="D9" t="s">
        <v>37</v>
      </c>
      <c r="E9" t="s">
        <v>595</v>
      </c>
      <c r="F9" t="s">
        <v>596</v>
      </c>
      <c r="G9" t="s">
        <v>419</v>
      </c>
      <c r="H9" t="s">
        <v>597</v>
      </c>
      <c r="I9" t="s">
        <v>476</v>
      </c>
      <c r="J9" t="s">
        <v>53</v>
      </c>
      <c r="K9" t="s">
        <v>218</v>
      </c>
      <c r="M9" t="s">
        <v>513</v>
      </c>
    </row>
    <row r="10" spans="1:26" x14ac:dyDescent="0.35">
      <c r="A10" t="s">
        <v>574</v>
      </c>
      <c r="B10" s="12">
        <v>44873</v>
      </c>
      <c r="C10" t="s">
        <v>136</v>
      </c>
      <c r="D10" t="s">
        <v>28</v>
      </c>
      <c r="E10" t="s">
        <v>598</v>
      </c>
      <c r="F10" t="s">
        <v>599</v>
      </c>
      <c r="G10" t="s">
        <v>593</v>
      </c>
      <c r="H10" t="s">
        <v>476</v>
      </c>
      <c r="I10" t="s">
        <v>476</v>
      </c>
      <c r="J10" t="s">
        <v>33</v>
      </c>
      <c r="K10" t="s">
        <v>528</v>
      </c>
      <c r="M10" t="s">
        <v>600</v>
      </c>
    </row>
    <row r="11" spans="1:26" x14ac:dyDescent="0.35">
      <c r="A11" t="s">
        <v>574</v>
      </c>
      <c r="B11" s="12">
        <v>44916</v>
      </c>
      <c r="C11">
        <v>0.5</v>
      </c>
      <c r="D11" t="s">
        <v>153</v>
      </c>
      <c r="E11" t="s">
        <v>585</v>
      </c>
      <c r="F11" t="s">
        <v>586</v>
      </c>
      <c r="G11" t="s">
        <v>419</v>
      </c>
      <c r="H11">
        <v>140</v>
      </c>
      <c r="I11" t="s">
        <v>476</v>
      </c>
      <c r="J11" t="s">
        <v>82</v>
      </c>
      <c r="K11" t="s">
        <v>271</v>
      </c>
    </row>
    <row r="12" spans="1:26" x14ac:dyDescent="0.35">
      <c r="A12" t="s">
        <v>574</v>
      </c>
      <c r="B12" s="12">
        <v>45057</v>
      </c>
      <c r="C12">
        <v>0.25</v>
      </c>
      <c r="D12" t="s">
        <v>28</v>
      </c>
      <c r="E12" t="s">
        <v>601</v>
      </c>
      <c r="F12" t="s">
        <v>592</v>
      </c>
      <c r="G12" t="s">
        <v>593</v>
      </c>
      <c r="H12" t="s">
        <v>476</v>
      </c>
      <c r="I12" t="s">
        <v>476</v>
      </c>
      <c r="J12" t="s">
        <v>33</v>
      </c>
      <c r="K12" t="s">
        <v>528</v>
      </c>
    </row>
    <row r="13" spans="1:26" x14ac:dyDescent="0.35">
      <c r="A13" t="s">
        <v>574</v>
      </c>
      <c r="B13" s="12">
        <v>45114</v>
      </c>
      <c r="C13">
        <v>0.25</v>
      </c>
      <c r="D13" t="s">
        <v>153</v>
      </c>
      <c r="E13" t="s">
        <v>602</v>
      </c>
      <c r="F13" t="s">
        <v>592</v>
      </c>
      <c r="G13" t="s">
        <v>593</v>
      </c>
      <c r="H13" t="s">
        <v>476</v>
      </c>
      <c r="I13" t="s">
        <v>476</v>
      </c>
      <c r="J13" t="s">
        <v>33</v>
      </c>
      <c r="K13" t="s">
        <v>218</v>
      </c>
      <c r="M13" t="s">
        <v>603</v>
      </c>
    </row>
    <row r="14" spans="1:26" x14ac:dyDescent="0.35">
      <c r="A14" t="s">
        <v>574</v>
      </c>
      <c r="B14" s="12">
        <v>45121</v>
      </c>
      <c r="C14" t="s">
        <v>136</v>
      </c>
      <c r="D14" t="s">
        <v>472</v>
      </c>
      <c r="E14" t="s">
        <v>551</v>
      </c>
      <c r="F14" t="s">
        <v>577</v>
      </c>
      <c r="G14" t="s">
        <v>519</v>
      </c>
      <c r="H14" t="s">
        <v>476</v>
      </c>
      <c r="I14" t="s">
        <v>476</v>
      </c>
      <c r="J14" t="s">
        <v>82</v>
      </c>
      <c r="K14" t="s">
        <v>218</v>
      </c>
      <c r="M14" t="s">
        <v>552</v>
      </c>
    </row>
    <row r="15" spans="1:26" x14ac:dyDescent="0.35">
      <c r="A15" t="s">
        <v>574</v>
      </c>
      <c r="B15" s="12">
        <v>45182</v>
      </c>
      <c r="C15" t="s">
        <v>136</v>
      </c>
      <c r="D15" t="s">
        <v>604</v>
      </c>
      <c r="E15" t="s">
        <v>605</v>
      </c>
      <c r="F15" t="s">
        <v>474</v>
      </c>
      <c r="G15" t="s">
        <v>519</v>
      </c>
      <c r="H15" t="s">
        <v>476</v>
      </c>
      <c r="I15" t="s">
        <v>476</v>
      </c>
      <c r="J15" t="s">
        <v>40</v>
      </c>
      <c r="K15" t="s">
        <v>218</v>
      </c>
      <c r="M15" t="s">
        <v>555</v>
      </c>
    </row>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s="12" t="s">
        <v>132</v>
      </c>
      <c r="C44">
        <v>3.25</v>
      </c>
      <c r="D44">
        <v>0</v>
      </c>
      <c r="E44">
        <v>0</v>
      </c>
      <c r="F44">
        <v>0</v>
      </c>
      <c r="G44">
        <v>0</v>
      </c>
      <c r="H44">
        <v>660</v>
      </c>
      <c r="I44">
        <v>0</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A163-043E-46AE-A665-CBF102ADA3AA}">
  <dimension ref="A1:Z1000"/>
  <sheetViews>
    <sheetView workbookViewId="0">
      <selection activeCell="A16" sqref="A16:XFD19"/>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31.777343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80.77734375" bestFit="1" customWidth="1"/>
    <col min="14" max="14" width="30.44140625" bestFit="1" customWidth="1"/>
    <col min="15" max="26" width="12.77734375" bestFit="1" customWidth="1"/>
  </cols>
  <sheetData>
    <row r="1" spans="1:26" x14ac:dyDescent="0.35">
      <c r="A1" t="s">
        <v>573</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574</v>
      </c>
      <c r="B2" s="12">
        <v>44256</v>
      </c>
      <c r="C2">
        <v>0.25</v>
      </c>
      <c r="D2" t="s">
        <v>575</v>
      </c>
      <c r="E2" t="s">
        <v>576</v>
      </c>
      <c r="F2" t="s">
        <v>577</v>
      </c>
      <c r="G2" t="s">
        <v>163</v>
      </c>
      <c r="H2" t="s">
        <v>476</v>
      </c>
      <c r="I2" t="s">
        <v>476</v>
      </c>
      <c r="J2" t="s">
        <v>82</v>
      </c>
      <c r="K2" t="s">
        <v>218</v>
      </c>
      <c r="M2" t="s">
        <v>578</v>
      </c>
    </row>
    <row r="3" spans="1:26" x14ac:dyDescent="0.35">
      <c r="A3" t="s">
        <v>574</v>
      </c>
      <c r="B3" s="12">
        <v>44256</v>
      </c>
      <c r="C3">
        <v>0.5</v>
      </c>
      <c r="D3" t="s">
        <v>153</v>
      </c>
      <c r="E3" t="s">
        <v>579</v>
      </c>
      <c r="F3" t="s">
        <v>580</v>
      </c>
      <c r="G3" t="s">
        <v>581</v>
      </c>
      <c r="H3" t="s">
        <v>476</v>
      </c>
      <c r="I3" t="s">
        <v>476</v>
      </c>
      <c r="J3" t="s">
        <v>33</v>
      </c>
      <c r="K3" t="s">
        <v>218</v>
      </c>
      <c r="M3" t="s">
        <v>582</v>
      </c>
    </row>
    <row r="4" spans="1:26" x14ac:dyDescent="0.35">
      <c r="A4" t="s">
        <v>574</v>
      </c>
      <c r="B4" s="12">
        <v>44263</v>
      </c>
      <c r="C4">
        <v>0.25</v>
      </c>
      <c r="D4" t="s">
        <v>28</v>
      </c>
      <c r="E4" t="s">
        <v>583</v>
      </c>
      <c r="F4" t="s">
        <v>577</v>
      </c>
      <c r="G4" t="s">
        <v>419</v>
      </c>
      <c r="H4" t="s">
        <v>476</v>
      </c>
      <c r="I4" t="s">
        <v>476</v>
      </c>
      <c r="J4" t="s">
        <v>33</v>
      </c>
      <c r="K4" t="s">
        <v>528</v>
      </c>
      <c r="M4" t="s">
        <v>584</v>
      </c>
    </row>
    <row r="5" spans="1:26" x14ac:dyDescent="0.35">
      <c r="A5" t="s">
        <v>574</v>
      </c>
      <c r="B5" s="12">
        <v>44279</v>
      </c>
      <c r="C5">
        <v>0.5</v>
      </c>
      <c r="D5" t="s">
        <v>37</v>
      </c>
      <c r="E5" t="s">
        <v>585</v>
      </c>
      <c r="F5" t="s">
        <v>586</v>
      </c>
      <c r="G5" t="s">
        <v>419</v>
      </c>
      <c r="H5">
        <v>120</v>
      </c>
      <c r="I5" t="s">
        <v>476</v>
      </c>
      <c r="J5" t="s">
        <v>82</v>
      </c>
      <c r="K5" t="s">
        <v>271</v>
      </c>
    </row>
    <row r="6" spans="1:26" x14ac:dyDescent="0.35">
      <c r="A6" t="s">
        <v>574</v>
      </c>
      <c r="B6" s="12">
        <v>44300</v>
      </c>
      <c r="C6">
        <v>0.5</v>
      </c>
      <c r="D6" t="s">
        <v>37</v>
      </c>
      <c r="E6" t="s">
        <v>587</v>
      </c>
      <c r="F6" t="s">
        <v>588</v>
      </c>
      <c r="G6" t="s">
        <v>419</v>
      </c>
      <c r="H6">
        <v>200</v>
      </c>
      <c r="I6" t="s">
        <v>476</v>
      </c>
      <c r="J6" t="s">
        <v>82</v>
      </c>
      <c r="K6" t="s">
        <v>528</v>
      </c>
    </row>
    <row r="7" spans="1:26" x14ac:dyDescent="0.35">
      <c r="A7" t="s">
        <v>574</v>
      </c>
      <c r="B7" s="12">
        <v>44303</v>
      </c>
      <c r="C7">
        <v>0.25</v>
      </c>
      <c r="D7" t="s">
        <v>37</v>
      </c>
      <c r="E7" t="s">
        <v>589</v>
      </c>
      <c r="F7" t="s">
        <v>590</v>
      </c>
      <c r="G7" t="s">
        <v>419</v>
      </c>
      <c r="H7">
        <v>200</v>
      </c>
      <c r="I7" t="s">
        <v>476</v>
      </c>
      <c r="J7" t="s">
        <v>82</v>
      </c>
      <c r="K7" t="s">
        <v>528</v>
      </c>
    </row>
    <row r="8" spans="1:26" x14ac:dyDescent="0.35">
      <c r="A8" t="s">
        <v>574</v>
      </c>
      <c r="B8" s="12">
        <v>44855</v>
      </c>
      <c r="C8" t="s">
        <v>136</v>
      </c>
      <c r="D8" t="s">
        <v>153</v>
      </c>
      <c r="E8" t="s">
        <v>591</v>
      </c>
      <c r="F8" t="s">
        <v>592</v>
      </c>
      <c r="G8" t="s">
        <v>593</v>
      </c>
      <c r="H8" t="s">
        <v>476</v>
      </c>
      <c r="I8" t="s">
        <v>476</v>
      </c>
      <c r="J8" t="s">
        <v>33</v>
      </c>
      <c r="K8" t="s">
        <v>271</v>
      </c>
      <c r="M8" t="s">
        <v>594</v>
      </c>
    </row>
    <row r="9" spans="1:26" x14ac:dyDescent="0.35">
      <c r="A9" t="s">
        <v>574</v>
      </c>
      <c r="B9" s="12">
        <v>44861</v>
      </c>
      <c r="C9">
        <v>1</v>
      </c>
      <c r="D9" t="s">
        <v>37</v>
      </c>
      <c r="E9" t="s">
        <v>595</v>
      </c>
      <c r="F9" t="s">
        <v>596</v>
      </c>
      <c r="G9" t="s">
        <v>419</v>
      </c>
      <c r="H9" t="s">
        <v>597</v>
      </c>
      <c r="I9" t="s">
        <v>476</v>
      </c>
      <c r="J9" t="s">
        <v>53</v>
      </c>
      <c r="K9" t="s">
        <v>218</v>
      </c>
      <c r="M9" t="s">
        <v>513</v>
      </c>
    </row>
    <row r="10" spans="1:26" x14ac:dyDescent="0.35">
      <c r="A10" t="s">
        <v>574</v>
      </c>
      <c r="B10" s="12">
        <v>44873</v>
      </c>
      <c r="C10" t="s">
        <v>136</v>
      </c>
      <c r="D10" t="s">
        <v>28</v>
      </c>
      <c r="E10" t="s">
        <v>598</v>
      </c>
      <c r="F10" t="s">
        <v>599</v>
      </c>
      <c r="G10" t="s">
        <v>593</v>
      </c>
      <c r="H10" t="s">
        <v>476</v>
      </c>
      <c r="I10" t="s">
        <v>476</v>
      </c>
      <c r="J10" t="s">
        <v>33</v>
      </c>
      <c r="K10" t="s">
        <v>528</v>
      </c>
      <c r="M10" t="s">
        <v>600</v>
      </c>
    </row>
    <row r="11" spans="1:26" x14ac:dyDescent="0.35">
      <c r="A11" t="s">
        <v>574</v>
      </c>
      <c r="B11" s="12">
        <v>44916</v>
      </c>
      <c r="C11">
        <v>0.5</v>
      </c>
      <c r="D11" t="s">
        <v>153</v>
      </c>
      <c r="E11" t="s">
        <v>585</v>
      </c>
      <c r="F11" t="s">
        <v>586</v>
      </c>
      <c r="G11" t="s">
        <v>419</v>
      </c>
      <c r="H11">
        <v>140</v>
      </c>
      <c r="I11" t="s">
        <v>476</v>
      </c>
      <c r="J11" t="s">
        <v>82</v>
      </c>
      <c r="K11" t="s">
        <v>271</v>
      </c>
    </row>
    <row r="12" spans="1:26" x14ac:dyDescent="0.35">
      <c r="A12" t="s">
        <v>574</v>
      </c>
      <c r="B12" s="12">
        <v>45057</v>
      </c>
      <c r="C12">
        <v>0.25</v>
      </c>
      <c r="D12" t="s">
        <v>28</v>
      </c>
      <c r="E12" t="s">
        <v>601</v>
      </c>
      <c r="F12" t="s">
        <v>592</v>
      </c>
      <c r="G12" t="s">
        <v>593</v>
      </c>
      <c r="H12" t="s">
        <v>476</v>
      </c>
      <c r="I12" t="s">
        <v>476</v>
      </c>
      <c r="J12" t="s">
        <v>33</v>
      </c>
      <c r="K12" t="s">
        <v>528</v>
      </c>
    </row>
    <row r="13" spans="1:26" x14ac:dyDescent="0.35">
      <c r="A13" t="s">
        <v>574</v>
      </c>
      <c r="B13" s="12">
        <v>45114</v>
      </c>
      <c r="C13">
        <v>0.25</v>
      </c>
      <c r="D13" t="s">
        <v>153</v>
      </c>
      <c r="E13" t="s">
        <v>602</v>
      </c>
      <c r="F13" t="s">
        <v>592</v>
      </c>
      <c r="G13" t="s">
        <v>593</v>
      </c>
      <c r="H13" t="s">
        <v>476</v>
      </c>
      <c r="I13" t="s">
        <v>476</v>
      </c>
      <c r="J13" t="s">
        <v>33</v>
      </c>
      <c r="K13" t="s">
        <v>218</v>
      </c>
      <c r="M13" t="s">
        <v>603</v>
      </c>
    </row>
    <row r="14" spans="1:26" x14ac:dyDescent="0.35">
      <c r="A14" t="s">
        <v>574</v>
      </c>
      <c r="B14" s="12">
        <v>45121</v>
      </c>
      <c r="C14" t="s">
        <v>136</v>
      </c>
      <c r="D14" t="s">
        <v>472</v>
      </c>
      <c r="E14" t="s">
        <v>551</v>
      </c>
      <c r="F14" t="s">
        <v>577</v>
      </c>
      <c r="G14" t="s">
        <v>519</v>
      </c>
      <c r="H14" t="s">
        <v>476</v>
      </c>
      <c r="I14" t="s">
        <v>476</v>
      </c>
      <c r="J14" t="s">
        <v>82</v>
      </c>
      <c r="K14" t="s">
        <v>218</v>
      </c>
      <c r="M14" t="s">
        <v>552</v>
      </c>
    </row>
    <row r="15" spans="1:26" x14ac:dyDescent="0.35">
      <c r="A15" t="s">
        <v>574</v>
      </c>
      <c r="B15" s="12">
        <v>45182</v>
      </c>
      <c r="C15" t="s">
        <v>136</v>
      </c>
      <c r="D15" t="s">
        <v>604</v>
      </c>
      <c r="E15" t="s">
        <v>605</v>
      </c>
      <c r="F15" t="s">
        <v>474</v>
      </c>
      <c r="G15" t="s">
        <v>519</v>
      </c>
      <c r="H15" t="s">
        <v>476</v>
      </c>
      <c r="I15" t="s">
        <v>476</v>
      </c>
      <c r="J15" t="s">
        <v>40</v>
      </c>
      <c r="K15" t="s">
        <v>218</v>
      </c>
      <c r="M15" t="s">
        <v>555</v>
      </c>
    </row>
    <row r="16" spans="1:26" x14ac:dyDescent="0.35">
      <c r="A16" t="s">
        <v>574</v>
      </c>
      <c r="B16" s="12">
        <v>45345</v>
      </c>
      <c r="C16">
        <v>0.5</v>
      </c>
      <c r="D16" t="s">
        <v>28</v>
      </c>
      <c r="E16" t="s">
        <v>1056</v>
      </c>
      <c r="F16" t="s">
        <v>577</v>
      </c>
      <c r="G16" t="s">
        <v>519</v>
      </c>
      <c r="H16" t="s">
        <v>476</v>
      </c>
      <c r="I16" t="s">
        <v>476</v>
      </c>
      <c r="J16" t="s">
        <v>40</v>
      </c>
      <c r="K16" t="s">
        <v>271</v>
      </c>
      <c r="M16" t="s">
        <v>1057</v>
      </c>
    </row>
    <row r="17" spans="1:13" x14ac:dyDescent="0.35">
      <c r="A17" t="s">
        <v>574</v>
      </c>
      <c r="B17" s="12">
        <v>45422</v>
      </c>
      <c r="C17">
        <v>2</v>
      </c>
      <c r="D17" t="s">
        <v>37</v>
      </c>
      <c r="E17" t="s">
        <v>1058</v>
      </c>
      <c r="F17" t="s">
        <v>592</v>
      </c>
      <c r="G17" t="s">
        <v>593</v>
      </c>
      <c r="H17" t="s">
        <v>476</v>
      </c>
      <c r="I17" t="s">
        <v>476</v>
      </c>
      <c r="J17" t="s">
        <v>40</v>
      </c>
      <c r="K17" t="s">
        <v>141</v>
      </c>
      <c r="M17" t="s">
        <v>1059</v>
      </c>
    </row>
    <row r="18" spans="1:13" x14ac:dyDescent="0.35">
      <c r="A18" t="s">
        <v>574</v>
      </c>
      <c r="B18" s="12">
        <v>45545</v>
      </c>
      <c r="C18">
        <v>0.5</v>
      </c>
      <c r="D18" t="s">
        <v>28</v>
      </c>
      <c r="E18" t="s">
        <v>598</v>
      </c>
      <c r="F18" t="s">
        <v>599</v>
      </c>
      <c r="G18" t="s">
        <v>593</v>
      </c>
      <c r="H18" t="s">
        <v>476</v>
      </c>
      <c r="I18" t="s">
        <v>476</v>
      </c>
      <c r="J18" t="s">
        <v>33</v>
      </c>
      <c r="K18" t="s">
        <v>271</v>
      </c>
      <c r="M18" t="s">
        <v>1060</v>
      </c>
    </row>
    <row r="19" spans="1:13" x14ac:dyDescent="0.35">
      <c r="A19" t="s">
        <v>574</v>
      </c>
      <c r="B19" s="12">
        <v>45544</v>
      </c>
      <c r="C19">
        <v>0.25</v>
      </c>
      <c r="D19" t="s">
        <v>28</v>
      </c>
      <c r="E19" t="s">
        <v>1061</v>
      </c>
      <c r="F19" t="s">
        <v>592</v>
      </c>
      <c r="G19" t="s">
        <v>593</v>
      </c>
      <c r="H19" t="s">
        <v>476</v>
      </c>
      <c r="I19" t="s">
        <v>476</v>
      </c>
      <c r="J19" t="s">
        <v>33</v>
      </c>
      <c r="K19" t="s">
        <v>271</v>
      </c>
      <c r="M19" t="s">
        <v>1062</v>
      </c>
    </row>
    <row r="20" spans="1:13" x14ac:dyDescent="0.35"/>
    <row r="21" spans="1:13" x14ac:dyDescent="0.35"/>
    <row r="22" spans="1:13" x14ac:dyDescent="0.35"/>
    <row r="23" spans="1:13" x14ac:dyDescent="0.35"/>
    <row r="24" spans="1:13" x14ac:dyDescent="0.35"/>
    <row r="25" spans="1:13" x14ac:dyDescent="0.35"/>
    <row r="26" spans="1:13" x14ac:dyDescent="0.35"/>
    <row r="27" spans="1:13" x14ac:dyDescent="0.35"/>
    <row r="28" spans="1:13" x14ac:dyDescent="0.35"/>
    <row r="29" spans="1:13" x14ac:dyDescent="0.35"/>
    <row r="30" spans="1:13" x14ac:dyDescent="0.35"/>
    <row r="31" spans="1:13" x14ac:dyDescent="0.35"/>
    <row r="32" spans="1:13"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s="12" t="s">
        <v>132</v>
      </c>
      <c r="C44">
        <v>6.5</v>
      </c>
      <c r="D44">
        <v>0</v>
      </c>
      <c r="E44">
        <v>0</v>
      </c>
      <c r="F44">
        <v>0</v>
      </c>
      <c r="G44">
        <v>0</v>
      </c>
      <c r="H44">
        <v>660</v>
      </c>
      <c r="I44">
        <v>0</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4C00-4365-4A75-AB03-8CB9F5A394D5}">
  <dimension ref="A1:Z1000"/>
  <sheetViews>
    <sheetView workbookViewId="0">
      <selection activeCell="B12" sqref="B12"/>
    </sheetView>
  </sheetViews>
  <sheetFormatPr baseColWidth="10" defaultRowHeight="14.4" x14ac:dyDescent="0.35"/>
  <cols>
    <col min="1" max="1" width="19.109375" bestFit="1" customWidth="1"/>
    <col min="2" max="2" width="35.21875" bestFit="1" customWidth="1"/>
    <col min="3" max="3" width="39" bestFit="1" customWidth="1"/>
    <col min="4" max="5" width="80.77734375" bestFit="1" customWidth="1"/>
    <col min="6" max="6" width="15.5546875" bestFit="1" customWidth="1"/>
    <col min="7" max="7" width="80.77734375" bestFit="1" customWidth="1"/>
    <col min="8" max="8" width="27.88671875" bestFit="1" customWidth="1"/>
    <col min="9" max="9" width="80.77734375" bestFit="1" customWidth="1"/>
    <col min="10" max="10" width="43.6640625" bestFit="1" customWidth="1"/>
    <col min="11" max="11" width="80.77734375" bestFit="1" customWidth="1"/>
    <col min="12" max="12" width="32" bestFit="1" customWidth="1"/>
    <col min="13" max="13" width="29.6640625" bestFit="1" customWidth="1"/>
    <col min="14" max="14" width="30.44140625" bestFit="1" customWidth="1"/>
    <col min="15" max="26" width="12.88671875" bestFit="1" customWidth="1"/>
  </cols>
  <sheetData>
    <row r="1" spans="1:26" x14ac:dyDescent="0.35">
      <c r="A1" t="s">
        <v>0</v>
      </c>
      <c r="B1"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753</v>
      </c>
      <c r="B2" t="s">
        <v>754</v>
      </c>
      <c r="C2">
        <v>8</v>
      </c>
      <c r="D2" t="s">
        <v>37</v>
      </c>
      <c r="E2" t="s">
        <v>755</v>
      </c>
      <c r="F2" t="s">
        <v>756</v>
      </c>
      <c r="G2" t="s">
        <v>757</v>
      </c>
      <c r="H2">
        <v>200</v>
      </c>
      <c r="I2" t="s">
        <v>758</v>
      </c>
      <c r="J2" t="s">
        <v>53</v>
      </c>
      <c r="K2" t="s">
        <v>271</v>
      </c>
      <c r="L2" t="s">
        <v>759</v>
      </c>
      <c r="M2" t="s">
        <v>760</v>
      </c>
      <c r="N2" t="s">
        <v>761</v>
      </c>
    </row>
    <row r="3" spans="1:26" x14ac:dyDescent="0.35">
      <c r="A3" t="s">
        <v>753</v>
      </c>
      <c r="B3" t="s">
        <v>762</v>
      </c>
      <c r="C3">
        <v>8</v>
      </c>
      <c r="D3" t="s">
        <v>37</v>
      </c>
      <c r="E3" t="s">
        <v>763</v>
      </c>
      <c r="F3" t="s">
        <v>764</v>
      </c>
      <c r="G3" t="s">
        <v>757</v>
      </c>
      <c r="H3">
        <v>50</v>
      </c>
      <c r="I3" t="s">
        <v>765</v>
      </c>
      <c r="J3" t="s">
        <v>53</v>
      </c>
      <c r="K3" t="s">
        <v>271</v>
      </c>
      <c r="L3" t="s">
        <v>759</v>
      </c>
      <c r="M3" t="s">
        <v>760</v>
      </c>
      <c r="N3" t="s">
        <v>761</v>
      </c>
    </row>
    <row r="4" spans="1:26" x14ac:dyDescent="0.35">
      <c r="A4" t="s">
        <v>753</v>
      </c>
      <c r="B4" t="s">
        <v>766</v>
      </c>
      <c r="C4">
        <v>8</v>
      </c>
      <c r="D4" t="s">
        <v>37</v>
      </c>
      <c r="E4" t="s">
        <v>767</v>
      </c>
      <c r="F4" t="s">
        <v>764</v>
      </c>
      <c r="G4" t="s">
        <v>757</v>
      </c>
      <c r="H4" t="s">
        <v>768</v>
      </c>
      <c r="I4" t="s">
        <v>769</v>
      </c>
      <c r="J4" t="s">
        <v>53</v>
      </c>
      <c r="K4" t="s">
        <v>271</v>
      </c>
      <c r="L4" t="s">
        <v>759</v>
      </c>
      <c r="M4" t="s">
        <v>760</v>
      </c>
      <c r="N4" t="s">
        <v>761</v>
      </c>
    </row>
    <row r="5" spans="1:26" x14ac:dyDescent="0.35">
      <c r="A5" t="s">
        <v>753</v>
      </c>
      <c r="B5" t="s">
        <v>770</v>
      </c>
      <c r="C5">
        <v>8</v>
      </c>
      <c r="D5" t="s">
        <v>37</v>
      </c>
      <c r="E5" t="s">
        <v>771</v>
      </c>
      <c r="F5" t="s">
        <v>772</v>
      </c>
      <c r="G5" t="s">
        <v>757</v>
      </c>
      <c r="H5">
        <v>350</v>
      </c>
      <c r="I5" t="s">
        <v>773</v>
      </c>
      <c r="J5" t="s">
        <v>53</v>
      </c>
      <c r="K5" t="s">
        <v>528</v>
      </c>
      <c r="L5" t="s">
        <v>759</v>
      </c>
      <c r="M5" t="s">
        <v>760</v>
      </c>
      <c r="N5" t="s">
        <v>761</v>
      </c>
    </row>
    <row r="6" spans="1:26" x14ac:dyDescent="0.35">
      <c r="A6" t="s">
        <v>753</v>
      </c>
      <c r="B6" t="s">
        <v>774</v>
      </c>
      <c r="C6">
        <v>8</v>
      </c>
      <c r="D6" t="s">
        <v>37</v>
      </c>
      <c r="E6" t="s">
        <v>775</v>
      </c>
      <c r="F6" t="s">
        <v>776</v>
      </c>
      <c r="G6" t="s">
        <v>757</v>
      </c>
      <c r="H6">
        <v>250</v>
      </c>
      <c r="I6" t="s">
        <v>777</v>
      </c>
      <c r="J6" t="s">
        <v>47</v>
      </c>
      <c r="K6" t="s">
        <v>236</v>
      </c>
      <c r="L6" t="s">
        <v>759</v>
      </c>
      <c r="M6" t="s">
        <v>760</v>
      </c>
      <c r="N6" t="s">
        <v>778</v>
      </c>
    </row>
    <row r="7" spans="1:26" x14ac:dyDescent="0.35"/>
    <row r="8" spans="1:26" x14ac:dyDescent="0.35"/>
    <row r="9" spans="1:26" x14ac:dyDescent="0.35"/>
    <row r="10" spans="1:26" x14ac:dyDescent="0.35"/>
    <row r="11" spans="1:26" x14ac:dyDescent="0.35"/>
    <row r="12" spans="1:26" x14ac:dyDescent="0.35"/>
    <row r="13" spans="1:26" x14ac:dyDescent="0.35"/>
    <row r="14" spans="1:26" x14ac:dyDescent="0.35"/>
    <row r="15" spans="1:26" x14ac:dyDescent="0.35"/>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t="s">
        <v>132</v>
      </c>
      <c r="C44">
        <v>16</v>
      </c>
      <c r="D44">
        <v>0</v>
      </c>
      <c r="E44">
        <v>0</v>
      </c>
      <c r="F44">
        <v>0</v>
      </c>
      <c r="G44">
        <v>0</v>
      </c>
      <c r="H44">
        <v>600</v>
      </c>
      <c r="I44">
        <v>0</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E332B-C6C1-4EFB-911A-213AB1CA74E6}">
  <dimension ref="A1:Z999"/>
  <sheetViews>
    <sheetView workbookViewId="0">
      <selection activeCell="A7" sqref="A7:Z15"/>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41.109375" bestFit="1" customWidth="1"/>
    <col min="7" max="7" width="80.77734375" bestFit="1" customWidth="1"/>
    <col min="8" max="8" width="27.77734375" bestFit="1" customWidth="1"/>
    <col min="9" max="9" width="80.77734375" bestFit="1" customWidth="1"/>
    <col min="10" max="10" width="43.5546875" bestFit="1" customWidth="1"/>
    <col min="11" max="11" width="80.77734375" bestFit="1" customWidth="1"/>
    <col min="12" max="12" width="31.88671875" bestFit="1" customWidth="1"/>
    <col min="13" max="13" width="29.5546875" bestFit="1" customWidth="1"/>
    <col min="14" max="14" width="30.4414062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753</v>
      </c>
      <c r="B2" s="12" t="s">
        <v>754</v>
      </c>
      <c r="C2">
        <v>8</v>
      </c>
      <c r="D2" t="s">
        <v>37</v>
      </c>
      <c r="E2" t="s">
        <v>755</v>
      </c>
      <c r="F2" t="s">
        <v>756</v>
      </c>
      <c r="G2" t="s">
        <v>757</v>
      </c>
      <c r="H2">
        <v>200</v>
      </c>
      <c r="I2" t="s">
        <v>1031</v>
      </c>
      <c r="J2" t="s">
        <v>53</v>
      </c>
      <c r="K2" t="s">
        <v>271</v>
      </c>
      <c r="L2" t="s">
        <v>759</v>
      </c>
      <c r="M2" t="s">
        <v>760</v>
      </c>
      <c r="N2" t="s">
        <v>761</v>
      </c>
    </row>
    <row r="3" spans="1:26" x14ac:dyDescent="0.35">
      <c r="A3" t="s">
        <v>753</v>
      </c>
      <c r="B3" s="12" t="s">
        <v>762</v>
      </c>
      <c r="C3">
        <v>8</v>
      </c>
      <c r="D3" t="s">
        <v>37</v>
      </c>
      <c r="E3" t="s">
        <v>763</v>
      </c>
      <c r="F3" t="s">
        <v>764</v>
      </c>
      <c r="G3" t="s">
        <v>757</v>
      </c>
      <c r="H3">
        <v>50</v>
      </c>
      <c r="I3" t="s">
        <v>765</v>
      </c>
      <c r="J3" t="s">
        <v>53</v>
      </c>
      <c r="K3" t="s">
        <v>271</v>
      </c>
      <c r="L3" t="s">
        <v>759</v>
      </c>
      <c r="M3" t="s">
        <v>760</v>
      </c>
      <c r="N3" t="s">
        <v>761</v>
      </c>
    </row>
    <row r="4" spans="1:26" x14ac:dyDescent="0.35">
      <c r="A4" t="s">
        <v>753</v>
      </c>
      <c r="B4" s="12" t="s">
        <v>766</v>
      </c>
      <c r="C4">
        <v>8</v>
      </c>
      <c r="D4" t="s">
        <v>37</v>
      </c>
      <c r="E4" t="s">
        <v>767</v>
      </c>
      <c r="F4" t="s">
        <v>764</v>
      </c>
      <c r="G4" t="s">
        <v>757</v>
      </c>
      <c r="H4" t="s">
        <v>768</v>
      </c>
      <c r="I4" t="s">
        <v>769</v>
      </c>
      <c r="J4" t="s">
        <v>53</v>
      </c>
      <c r="K4" t="s">
        <v>271</v>
      </c>
      <c r="L4" t="s">
        <v>759</v>
      </c>
      <c r="M4" t="s">
        <v>760</v>
      </c>
      <c r="N4" t="s">
        <v>761</v>
      </c>
    </row>
    <row r="5" spans="1:26" x14ac:dyDescent="0.35">
      <c r="A5" t="s">
        <v>753</v>
      </c>
      <c r="B5" s="12" t="s">
        <v>770</v>
      </c>
      <c r="C5">
        <v>8</v>
      </c>
      <c r="D5" t="s">
        <v>37</v>
      </c>
      <c r="E5" t="s">
        <v>771</v>
      </c>
      <c r="F5" t="s">
        <v>772</v>
      </c>
      <c r="G5" t="s">
        <v>757</v>
      </c>
      <c r="H5">
        <v>350</v>
      </c>
      <c r="I5" t="s">
        <v>773</v>
      </c>
      <c r="J5" t="s">
        <v>53</v>
      </c>
      <c r="K5" t="s">
        <v>528</v>
      </c>
      <c r="L5" t="s">
        <v>759</v>
      </c>
      <c r="M5" t="s">
        <v>760</v>
      </c>
      <c r="N5" t="s">
        <v>761</v>
      </c>
    </row>
    <row r="6" spans="1:26" x14ac:dyDescent="0.35">
      <c r="A6" t="s">
        <v>753</v>
      </c>
      <c r="B6" s="12" t="s">
        <v>774</v>
      </c>
      <c r="C6">
        <v>8</v>
      </c>
      <c r="D6" t="s">
        <v>37</v>
      </c>
      <c r="E6" t="s">
        <v>775</v>
      </c>
      <c r="F6" t="s">
        <v>776</v>
      </c>
      <c r="G6" t="s">
        <v>757</v>
      </c>
      <c r="H6">
        <v>250</v>
      </c>
      <c r="I6" t="s">
        <v>777</v>
      </c>
      <c r="J6" t="s">
        <v>47</v>
      </c>
      <c r="K6" t="s">
        <v>236</v>
      </c>
      <c r="L6" t="s">
        <v>759</v>
      </c>
      <c r="M6" t="s">
        <v>760</v>
      </c>
      <c r="N6" t="s">
        <v>778</v>
      </c>
    </row>
    <row r="7" spans="1:26" x14ac:dyDescent="0.35">
      <c r="A7" t="s">
        <v>753</v>
      </c>
      <c r="B7" s="12" t="s">
        <v>1053</v>
      </c>
      <c r="C7">
        <v>8</v>
      </c>
      <c r="D7" t="s">
        <v>37</v>
      </c>
      <c r="E7" t="s">
        <v>755</v>
      </c>
      <c r="F7" t="s">
        <v>756</v>
      </c>
      <c r="G7" t="s">
        <v>757</v>
      </c>
      <c r="H7">
        <v>200</v>
      </c>
      <c r="I7" t="s">
        <v>758</v>
      </c>
      <c r="J7" t="s">
        <v>53</v>
      </c>
      <c r="K7" t="s">
        <v>271</v>
      </c>
      <c r="L7" t="s">
        <v>759</v>
      </c>
      <c r="M7" t="s">
        <v>760</v>
      </c>
      <c r="N7" t="s">
        <v>761</v>
      </c>
    </row>
    <row r="8" spans="1:26" x14ac:dyDescent="0.35">
      <c r="A8" t="s">
        <v>753</v>
      </c>
      <c r="B8" s="12" t="s">
        <v>1054</v>
      </c>
      <c r="C8">
        <v>8</v>
      </c>
      <c r="D8" t="s">
        <v>37</v>
      </c>
      <c r="E8" t="s">
        <v>1032</v>
      </c>
      <c r="F8" t="s">
        <v>756</v>
      </c>
      <c r="G8" t="s">
        <v>757</v>
      </c>
      <c r="H8">
        <v>200</v>
      </c>
      <c r="I8" t="s">
        <v>1033</v>
      </c>
      <c r="J8" t="s">
        <v>53</v>
      </c>
      <c r="K8" t="s">
        <v>271</v>
      </c>
      <c r="L8" t="s">
        <v>759</v>
      </c>
      <c r="M8" t="s">
        <v>760</v>
      </c>
      <c r="N8" t="s">
        <v>761</v>
      </c>
    </row>
    <row r="9" spans="1:26" x14ac:dyDescent="0.35">
      <c r="A9" t="s">
        <v>753</v>
      </c>
      <c r="B9" s="12" t="s">
        <v>1055</v>
      </c>
      <c r="C9">
        <v>8</v>
      </c>
      <c r="D9" t="s">
        <v>37</v>
      </c>
      <c r="E9" t="s">
        <v>1034</v>
      </c>
      <c r="F9" t="s">
        <v>1035</v>
      </c>
      <c r="G9" t="s">
        <v>757</v>
      </c>
      <c r="H9">
        <v>201</v>
      </c>
      <c r="I9" t="s">
        <v>1036</v>
      </c>
      <c r="J9" t="s">
        <v>53</v>
      </c>
      <c r="K9" t="s">
        <v>218</v>
      </c>
      <c r="L9" t="s">
        <v>759</v>
      </c>
      <c r="M9" t="s">
        <v>760</v>
      </c>
      <c r="N9" t="s">
        <v>761</v>
      </c>
    </row>
    <row r="10" spans="1:26" x14ac:dyDescent="0.35">
      <c r="A10" t="s">
        <v>753</v>
      </c>
      <c r="B10" s="12">
        <v>45423</v>
      </c>
      <c r="C10">
        <v>2</v>
      </c>
      <c r="D10" t="s">
        <v>37</v>
      </c>
      <c r="E10" t="s">
        <v>1037</v>
      </c>
      <c r="F10" t="s">
        <v>1038</v>
      </c>
      <c r="G10" t="s">
        <v>757</v>
      </c>
      <c r="H10">
        <v>100</v>
      </c>
      <c r="J10" t="s">
        <v>1039</v>
      </c>
      <c r="K10" t="s">
        <v>271</v>
      </c>
      <c r="L10" t="s">
        <v>1040</v>
      </c>
      <c r="M10" t="s">
        <v>1041</v>
      </c>
      <c r="N10" t="s">
        <v>761</v>
      </c>
    </row>
    <row r="11" spans="1:26" x14ac:dyDescent="0.35">
      <c r="A11" t="s">
        <v>753</v>
      </c>
      <c r="B11" s="12">
        <v>45379</v>
      </c>
      <c r="C11">
        <v>2</v>
      </c>
      <c r="D11" t="s">
        <v>37</v>
      </c>
      <c r="E11" t="s">
        <v>1042</v>
      </c>
      <c r="G11" t="s">
        <v>1043</v>
      </c>
      <c r="H11">
        <v>300</v>
      </c>
      <c r="J11" t="s">
        <v>1039</v>
      </c>
      <c r="K11" t="s">
        <v>327</v>
      </c>
      <c r="L11" t="s">
        <v>1040</v>
      </c>
      <c r="M11" t="s">
        <v>1041</v>
      </c>
      <c r="N11" t="s">
        <v>761</v>
      </c>
    </row>
    <row r="12" spans="1:26" x14ac:dyDescent="0.35">
      <c r="A12" t="s">
        <v>753</v>
      </c>
      <c r="B12" s="12">
        <v>45429</v>
      </c>
      <c r="C12">
        <v>2</v>
      </c>
      <c r="D12" t="s">
        <v>37</v>
      </c>
      <c r="E12" t="s">
        <v>1044</v>
      </c>
      <c r="F12" t="s">
        <v>1045</v>
      </c>
      <c r="G12" t="s">
        <v>1043</v>
      </c>
      <c r="H12">
        <v>20</v>
      </c>
      <c r="I12" t="s">
        <v>1046</v>
      </c>
      <c r="J12" t="s">
        <v>1047</v>
      </c>
      <c r="K12" t="s">
        <v>218</v>
      </c>
      <c r="L12" t="s">
        <v>1040</v>
      </c>
      <c r="M12" t="s">
        <v>1041</v>
      </c>
      <c r="N12" t="s">
        <v>761</v>
      </c>
    </row>
    <row r="13" spans="1:26" x14ac:dyDescent="0.35">
      <c r="A13" t="s">
        <v>753</v>
      </c>
      <c r="B13" s="12">
        <v>45431</v>
      </c>
      <c r="C13">
        <v>2</v>
      </c>
      <c r="D13" t="s">
        <v>37</v>
      </c>
      <c r="E13" t="s">
        <v>1048</v>
      </c>
      <c r="F13" t="s">
        <v>776</v>
      </c>
      <c r="G13" t="s">
        <v>1043</v>
      </c>
      <c r="H13">
        <v>170</v>
      </c>
      <c r="I13" t="s">
        <v>1049</v>
      </c>
      <c r="J13" t="s">
        <v>82</v>
      </c>
      <c r="K13" t="s">
        <v>271</v>
      </c>
      <c r="L13" t="s">
        <v>1040</v>
      </c>
      <c r="M13" t="s">
        <v>1041</v>
      </c>
      <c r="N13" t="s">
        <v>761</v>
      </c>
    </row>
    <row r="14" spans="1:26" x14ac:dyDescent="0.35">
      <c r="A14" t="s">
        <v>753</v>
      </c>
      <c r="B14" s="12">
        <v>45432</v>
      </c>
      <c r="C14">
        <v>2</v>
      </c>
      <c r="D14" t="s">
        <v>37</v>
      </c>
      <c r="E14" t="s">
        <v>1050</v>
      </c>
      <c r="F14" t="s">
        <v>776</v>
      </c>
      <c r="G14" t="s">
        <v>1043</v>
      </c>
      <c r="H14">
        <v>280</v>
      </c>
      <c r="I14" t="s">
        <v>1051</v>
      </c>
      <c r="J14" t="s">
        <v>82</v>
      </c>
      <c r="K14" t="s">
        <v>271</v>
      </c>
      <c r="L14" t="s">
        <v>1040</v>
      </c>
      <c r="M14" t="s">
        <v>1041</v>
      </c>
      <c r="N14" t="s">
        <v>761</v>
      </c>
    </row>
    <row r="15" spans="1:26" x14ac:dyDescent="0.35">
      <c r="A15" t="s">
        <v>753</v>
      </c>
      <c r="B15" s="12">
        <v>45424</v>
      </c>
      <c r="C15">
        <v>2</v>
      </c>
      <c r="D15" t="s">
        <v>37</v>
      </c>
      <c r="E15" t="s">
        <v>1052</v>
      </c>
      <c r="F15" t="s">
        <v>776</v>
      </c>
      <c r="G15" t="s">
        <v>1043</v>
      </c>
      <c r="H15">
        <v>30</v>
      </c>
      <c r="I15" t="s">
        <v>1051</v>
      </c>
      <c r="J15" t="s">
        <v>82</v>
      </c>
      <c r="K15" t="s">
        <v>292</v>
      </c>
      <c r="L15" t="s">
        <v>1040</v>
      </c>
      <c r="M15" t="s">
        <v>1041</v>
      </c>
      <c r="N15" t="s">
        <v>761</v>
      </c>
    </row>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c r="B43" s="12" t="s">
        <v>132</v>
      </c>
      <c r="C43">
        <v>52</v>
      </c>
      <c r="D43">
        <v>0</v>
      </c>
      <c r="E43">
        <v>0</v>
      </c>
      <c r="F43">
        <v>0</v>
      </c>
      <c r="G43">
        <v>0</v>
      </c>
      <c r="H43">
        <v>2101</v>
      </c>
      <c r="I43">
        <v>0</v>
      </c>
      <c r="J43">
        <v>0</v>
      </c>
      <c r="K43">
        <v>0</v>
      </c>
      <c r="L43">
        <v>0</v>
      </c>
      <c r="M43">
        <v>0</v>
      </c>
      <c r="N43">
        <v>0</v>
      </c>
    </row>
    <row r="44" spans="2:14" x14ac:dyDescent="0.35"/>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sheetData>
  <pageMargins left="0.7" right="0.7" top="0.78740157499999996" bottom="0.78740157499999996"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C7B5-F947-4C6A-97E5-F9366B47803A}">
  <dimension ref="A1:Z1000"/>
  <sheetViews>
    <sheetView topLeftCell="A14" workbookViewId="0">
      <selection activeCell="B31" sqref="B31"/>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12.4414062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36.109375" bestFit="1" customWidth="1"/>
    <col min="14" max="14" width="80.7773437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1217</v>
      </c>
      <c r="B2" s="12" t="s">
        <v>1218</v>
      </c>
      <c r="C2">
        <v>0.25</v>
      </c>
      <c r="D2" t="s">
        <v>37</v>
      </c>
      <c r="E2" t="s">
        <v>1219</v>
      </c>
      <c r="F2" t="s">
        <v>1220</v>
      </c>
      <c r="G2" t="s">
        <v>45</v>
      </c>
      <c r="H2">
        <v>8</v>
      </c>
      <c r="I2">
        <v>4</v>
      </c>
      <c r="J2" t="s">
        <v>73</v>
      </c>
      <c r="K2" t="s">
        <v>327</v>
      </c>
      <c r="N2" t="s">
        <v>1221</v>
      </c>
    </row>
    <row r="3" spans="1:26" x14ac:dyDescent="0.35">
      <c r="A3" t="s">
        <v>1217</v>
      </c>
      <c r="B3" s="12" t="s">
        <v>1222</v>
      </c>
      <c r="C3">
        <v>0.25</v>
      </c>
      <c r="D3" t="s">
        <v>37</v>
      </c>
      <c r="E3" t="s">
        <v>1223</v>
      </c>
      <c r="F3" t="s">
        <v>76</v>
      </c>
      <c r="G3" t="s">
        <v>45</v>
      </c>
      <c r="H3">
        <v>19</v>
      </c>
      <c r="I3">
        <v>5</v>
      </c>
      <c r="J3" t="s">
        <v>73</v>
      </c>
      <c r="K3" t="s">
        <v>327</v>
      </c>
      <c r="N3" t="s">
        <v>1224</v>
      </c>
    </row>
    <row r="4" spans="1:26" x14ac:dyDescent="0.35">
      <c r="A4" t="s">
        <v>1217</v>
      </c>
      <c r="B4" s="12" t="s">
        <v>1225</v>
      </c>
      <c r="C4">
        <v>0.5</v>
      </c>
      <c r="D4" t="s">
        <v>37</v>
      </c>
      <c r="E4" t="s">
        <v>1226</v>
      </c>
      <c r="F4" t="s">
        <v>1227</v>
      </c>
      <c r="G4" t="s">
        <v>45</v>
      </c>
      <c r="H4">
        <v>14</v>
      </c>
      <c r="I4">
        <v>5</v>
      </c>
      <c r="J4" t="s">
        <v>73</v>
      </c>
      <c r="K4" t="s">
        <v>292</v>
      </c>
      <c r="N4" t="s">
        <v>1228</v>
      </c>
    </row>
    <row r="5" spans="1:26" x14ac:dyDescent="0.35">
      <c r="A5" t="s">
        <v>1217</v>
      </c>
      <c r="B5" s="12" t="s">
        <v>1229</v>
      </c>
      <c r="C5">
        <v>0.25</v>
      </c>
      <c r="D5" t="s">
        <v>37</v>
      </c>
      <c r="E5" t="s">
        <v>1230</v>
      </c>
      <c r="F5" t="s">
        <v>1231</v>
      </c>
      <c r="G5" t="s">
        <v>45</v>
      </c>
      <c r="H5">
        <v>32</v>
      </c>
      <c r="I5">
        <v>16</v>
      </c>
      <c r="J5" t="s">
        <v>73</v>
      </c>
      <c r="K5" t="s">
        <v>327</v>
      </c>
      <c r="N5" t="s">
        <v>419</v>
      </c>
    </row>
    <row r="6" spans="1:26" x14ac:dyDescent="0.35">
      <c r="A6" t="s">
        <v>1217</v>
      </c>
      <c r="B6" s="12" t="s">
        <v>1232</v>
      </c>
      <c r="C6">
        <v>0.25</v>
      </c>
      <c r="D6" t="s">
        <v>37</v>
      </c>
      <c r="E6" t="s">
        <v>1230</v>
      </c>
      <c r="F6" t="s">
        <v>1233</v>
      </c>
      <c r="G6" t="s">
        <v>45</v>
      </c>
      <c r="H6">
        <v>35</v>
      </c>
      <c r="I6">
        <v>19</v>
      </c>
      <c r="J6" t="s">
        <v>73</v>
      </c>
      <c r="K6" t="s">
        <v>327</v>
      </c>
      <c r="N6" t="s">
        <v>419</v>
      </c>
    </row>
    <row r="7" spans="1:26" x14ac:dyDescent="0.35">
      <c r="A7" t="s">
        <v>1217</v>
      </c>
      <c r="B7" s="12" t="s">
        <v>1234</v>
      </c>
      <c r="C7">
        <v>0.25</v>
      </c>
      <c r="D7" t="s">
        <v>37</v>
      </c>
      <c r="E7" t="s">
        <v>1230</v>
      </c>
      <c r="F7" t="s">
        <v>1235</v>
      </c>
      <c r="G7" t="s">
        <v>45</v>
      </c>
      <c r="H7">
        <v>9</v>
      </c>
      <c r="I7">
        <v>4</v>
      </c>
      <c r="J7" t="s">
        <v>73</v>
      </c>
      <c r="K7" t="s">
        <v>327</v>
      </c>
      <c r="N7" t="s">
        <v>419</v>
      </c>
    </row>
    <row r="8" spans="1:26" x14ac:dyDescent="0.35">
      <c r="A8" t="s">
        <v>1217</v>
      </c>
      <c r="B8" s="12">
        <v>44351</v>
      </c>
      <c r="C8">
        <v>2</v>
      </c>
      <c r="D8" t="s">
        <v>28</v>
      </c>
      <c r="E8" t="s">
        <v>1236</v>
      </c>
      <c r="F8" t="s">
        <v>1235</v>
      </c>
      <c r="G8" t="s">
        <v>117</v>
      </c>
      <c r="J8" t="s">
        <v>53</v>
      </c>
      <c r="K8" t="s">
        <v>271</v>
      </c>
      <c r="M8" t="s">
        <v>1237</v>
      </c>
      <c r="N8" t="s">
        <v>1238</v>
      </c>
    </row>
    <row r="9" spans="1:26" x14ac:dyDescent="0.35">
      <c r="A9" t="s">
        <v>1217</v>
      </c>
      <c r="B9" s="12">
        <v>44574</v>
      </c>
      <c r="C9">
        <v>1</v>
      </c>
      <c r="D9" t="s">
        <v>153</v>
      </c>
      <c r="E9" t="s">
        <v>1239</v>
      </c>
      <c r="F9" t="s">
        <v>1235</v>
      </c>
      <c r="J9" t="s">
        <v>53</v>
      </c>
      <c r="K9" t="s">
        <v>271</v>
      </c>
      <c r="M9" t="s">
        <v>1240</v>
      </c>
      <c r="N9" t="s">
        <v>1241</v>
      </c>
    </row>
    <row r="10" spans="1:26" x14ac:dyDescent="0.35">
      <c r="A10" t="s">
        <v>1217</v>
      </c>
      <c r="B10" s="12">
        <v>44699</v>
      </c>
      <c r="C10">
        <v>1</v>
      </c>
      <c r="D10" t="s">
        <v>153</v>
      </c>
      <c r="E10" t="s">
        <v>1239</v>
      </c>
      <c r="F10" t="s">
        <v>1235</v>
      </c>
      <c r="J10" t="s">
        <v>53</v>
      </c>
      <c r="K10" t="s">
        <v>271</v>
      </c>
      <c r="M10" t="s">
        <v>1240</v>
      </c>
      <c r="N10" t="s">
        <v>1241</v>
      </c>
    </row>
    <row r="11" spans="1:26" x14ac:dyDescent="0.35">
      <c r="A11" t="s">
        <v>1217</v>
      </c>
      <c r="B11" s="12">
        <v>44859</v>
      </c>
      <c r="C11">
        <v>1</v>
      </c>
      <c r="D11" t="s">
        <v>153</v>
      </c>
      <c r="E11" t="s">
        <v>1239</v>
      </c>
      <c r="F11" t="s">
        <v>1235</v>
      </c>
      <c r="J11" t="s">
        <v>53</v>
      </c>
      <c r="K11" t="s">
        <v>271</v>
      </c>
      <c r="M11" t="s">
        <v>1240</v>
      </c>
      <c r="N11" t="s">
        <v>1241</v>
      </c>
    </row>
    <row r="12" spans="1:26" x14ac:dyDescent="0.35">
      <c r="A12" t="s">
        <v>1217</v>
      </c>
      <c r="B12" s="12">
        <v>45035</v>
      </c>
      <c r="C12">
        <v>1</v>
      </c>
      <c r="D12" t="s">
        <v>153</v>
      </c>
      <c r="E12" t="s">
        <v>1239</v>
      </c>
      <c r="F12" t="s">
        <v>1235</v>
      </c>
      <c r="J12" t="s">
        <v>53</v>
      </c>
      <c r="K12" t="s">
        <v>271</v>
      </c>
      <c r="M12" t="s">
        <v>1242</v>
      </c>
      <c r="N12" t="s">
        <v>1243</v>
      </c>
    </row>
    <row r="13" spans="1:26" x14ac:dyDescent="0.35">
      <c r="A13" t="s">
        <v>1217</v>
      </c>
      <c r="B13" s="12">
        <v>45057</v>
      </c>
      <c r="C13">
        <v>1</v>
      </c>
      <c r="D13" t="s">
        <v>153</v>
      </c>
      <c r="E13" t="s">
        <v>1239</v>
      </c>
      <c r="F13" t="s">
        <v>1235</v>
      </c>
      <c r="J13" t="s">
        <v>53</v>
      </c>
      <c r="K13" t="s">
        <v>271</v>
      </c>
      <c r="M13" t="s">
        <v>1242</v>
      </c>
      <c r="N13" t="s">
        <v>1244</v>
      </c>
    </row>
    <row r="14" spans="1:26" x14ac:dyDescent="0.35">
      <c r="A14" t="s">
        <v>1217</v>
      </c>
      <c r="B14" s="12" t="s">
        <v>1245</v>
      </c>
      <c r="C14">
        <v>0.5</v>
      </c>
      <c r="D14" t="s">
        <v>153</v>
      </c>
      <c r="E14" t="s">
        <v>1236</v>
      </c>
      <c r="F14" t="s">
        <v>1235</v>
      </c>
      <c r="J14" t="s">
        <v>53</v>
      </c>
      <c r="K14" t="s">
        <v>271</v>
      </c>
      <c r="M14" t="s">
        <v>1246</v>
      </c>
      <c r="N14" t="s">
        <v>1247</v>
      </c>
    </row>
    <row r="15" spans="1:26" x14ac:dyDescent="0.35">
      <c r="A15" t="s">
        <v>1217</v>
      </c>
      <c r="B15" s="12" t="s">
        <v>1248</v>
      </c>
      <c r="C15">
        <v>1</v>
      </c>
      <c r="D15" t="s">
        <v>153</v>
      </c>
      <c r="E15" t="s">
        <v>1239</v>
      </c>
      <c r="F15" t="s">
        <v>1235</v>
      </c>
      <c r="J15" t="s">
        <v>53</v>
      </c>
      <c r="K15" t="s">
        <v>271</v>
      </c>
      <c r="M15" t="s">
        <v>1249</v>
      </c>
      <c r="N15" t="s">
        <v>1250</v>
      </c>
    </row>
    <row r="16" spans="1:26" x14ac:dyDescent="0.35">
      <c r="A16" t="s">
        <v>1217</v>
      </c>
      <c r="B16" s="12" t="s">
        <v>1251</v>
      </c>
      <c r="C16">
        <v>1</v>
      </c>
      <c r="D16" t="s">
        <v>153</v>
      </c>
      <c r="E16" t="s">
        <v>1239</v>
      </c>
      <c r="F16" t="s">
        <v>1235</v>
      </c>
      <c r="J16" t="s">
        <v>53</v>
      </c>
      <c r="K16" t="s">
        <v>271</v>
      </c>
      <c r="M16" t="s">
        <v>1249</v>
      </c>
      <c r="N16" t="s">
        <v>1250</v>
      </c>
    </row>
    <row r="17" spans="1:14" x14ac:dyDescent="0.35">
      <c r="A17" t="s">
        <v>1217</v>
      </c>
      <c r="B17" s="12" t="s">
        <v>1252</v>
      </c>
      <c r="C17">
        <v>0.5</v>
      </c>
      <c r="D17" t="s">
        <v>153</v>
      </c>
      <c r="E17" t="s">
        <v>1239</v>
      </c>
      <c r="F17" t="s">
        <v>1235</v>
      </c>
      <c r="J17" t="s">
        <v>53</v>
      </c>
      <c r="K17" t="s">
        <v>271</v>
      </c>
      <c r="M17" t="s">
        <v>1249</v>
      </c>
      <c r="N17" t="s">
        <v>1250</v>
      </c>
    </row>
    <row r="18" spans="1:14" x14ac:dyDescent="0.35">
      <c r="A18" t="s">
        <v>1217</v>
      </c>
      <c r="B18" s="12" t="s">
        <v>1253</v>
      </c>
      <c r="C18">
        <v>1</v>
      </c>
      <c r="D18" t="s">
        <v>28</v>
      </c>
      <c r="E18" t="s">
        <v>1236</v>
      </c>
      <c r="F18" t="s">
        <v>1235</v>
      </c>
      <c r="G18" t="s">
        <v>117</v>
      </c>
      <c r="J18" t="s">
        <v>53</v>
      </c>
      <c r="K18" t="s">
        <v>271</v>
      </c>
      <c r="M18" t="s">
        <v>1254</v>
      </c>
      <c r="N18" t="s">
        <v>1255</v>
      </c>
    </row>
    <row r="19" spans="1:14" x14ac:dyDescent="0.35">
      <c r="A19" t="s">
        <v>1217</v>
      </c>
      <c r="B19" s="12" t="s">
        <v>1252</v>
      </c>
      <c r="C19">
        <v>0.5</v>
      </c>
      <c r="D19" t="s">
        <v>28</v>
      </c>
      <c r="E19" t="s">
        <v>1236</v>
      </c>
      <c r="F19" t="s">
        <v>1235</v>
      </c>
      <c r="G19" t="s">
        <v>117</v>
      </c>
      <c r="J19" t="s">
        <v>53</v>
      </c>
      <c r="K19" t="s">
        <v>271</v>
      </c>
      <c r="M19" t="s">
        <v>1254</v>
      </c>
      <c r="N19" t="s">
        <v>1256</v>
      </c>
    </row>
    <row r="20" spans="1:14" x14ac:dyDescent="0.35">
      <c r="A20" t="s">
        <v>1217</v>
      </c>
      <c r="B20" s="12" t="s">
        <v>1257</v>
      </c>
      <c r="C20">
        <v>0.25</v>
      </c>
      <c r="D20" t="s">
        <v>28</v>
      </c>
      <c r="E20" t="s">
        <v>1236</v>
      </c>
      <c r="F20" t="s">
        <v>1235</v>
      </c>
      <c r="J20" t="s">
        <v>53</v>
      </c>
      <c r="K20" t="s">
        <v>271</v>
      </c>
      <c r="M20" t="s">
        <v>1254</v>
      </c>
      <c r="N20" t="s">
        <v>1258</v>
      </c>
    </row>
    <row r="21" spans="1:14" x14ac:dyDescent="0.35">
      <c r="A21" t="s">
        <v>1217</v>
      </c>
      <c r="B21" s="12">
        <v>44257</v>
      </c>
      <c r="C21">
        <v>0.5</v>
      </c>
      <c r="D21" t="s">
        <v>37</v>
      </c>
      <c r="E21" t="s">
        <v>1259</v>
      </c>
      <c r="F21" t="s">
        <v>1235</v>
      </c>
      <c r="G21" t="s">
        <v>45</v>
      </c>
      <c r="H21">
        <v>2</v>
      </c>
      <c r="I21">
        <v>1</v>
      </c>
      <c r="J21" t="s">
        <v>53</v>
      </c>
      <c r="K21" t="s">
        <v>218</v>
      </c>
      <c r="N21" t="s">
        <v>1260</v>
      </c>
    </row>
    <row r="22" spans="1:14" x14ac:dyDescent="0.35">
      <c r="A22" t="s">
        <v>1217</v>
      </c>
      <c r="B22" s="12">
        <v>44410</v>
      </c>
      <c r="C22">
        <v>0.25</v>
      </c>
      <c r="D22" t="s">
        <v>37</v>
      </c>
      <c r="E22" t="s">
        <v>1261</v>
      </c>
      <c r="F22" t="s">
        <v>1235</v>
      </c>
      <c r="G22" t="s">
        <v>45</v>
      </c>
      <c r="H22">
        <v>19</v>
      </c>
      <c r="I22">
        <v>1</v>
      </c>
      <c r="J22" t="s">
        <v>82</v>
      </c>
      <c r="K22" t="s">
        <v>218</v>
      </c>
      <c r="N22" t="s">
        <v>1262</v>
      </c>
    </row>
    <row r="23" spans="1:14" x14ac:dyDescent="0.35">
      <c r="A23" t="s">
        <v>1217</v>
      </c>
      <c r="B23" s="12">
        <v>44644</v>
      </c>
      <c r="C23">
        <v>0.25</v>
      </c>
      <c r="D23" t="s">
        <v>37</v>
      </c>
      <c r="E23" t="s">
        <v>1263</v>
      </c>
      <c r="F23" t="s">
        <v>1235</v>
      </c>
      <c r="G23" t="s">
        <v>45</v>
      </c>
      <c r="H23">
        <v>200</v>
      </c>
      <c r="I23">
        <v>1</v>
      </c>
      <c r="J23" t="s">
        <v>82</v>
      </c>
      <c r="K23" t="s">
        <v>218</v>
      </c>
      <c r="N23" t="s">
        <v>419</v>
      </c>
    </row>
    <row r="24" spans="1:14" x14ac:dyDescent="0.35">
      <c r="A24" t="s">
        <v>1217</v>
      </c>
      <c r="B24" s="12" t="s">
        <v>1264</v>
      </c>
      <c r="C24">
        <v>0.5</v>
      </c>
      <c r="D24" t="s">
        <v>37</v>
      </c>
      <c r="E24" t="s">
        <v>1265</v>
      </c>
      <c r="F24" t="s">
        <v>1235</v>
      </c>
      <c r="G24" t="s">
        <v>45</v>
      </c>
      <c r="H24">
        <v>5</v>
      </c>
      <c r="I24">
        <v>2</v>
      </c>
      <c r="J24" t="s">
        <v>82</v>
      </c>
      <c r="K24" t="s">
        <v>218</v>
      </c>
      <c r="N24" t="s">
        <v>1266</v>
      </c>
    </row>
    <row r="25" spans="1:14" x14ac:dyDescent="0.35">
      <c r="A25" t="s">
        <v>1217</v>
      </c>
      <c r="B25" s="12" t="s">
        <v>1267</v>
      </c>
      <c r="C25">
        <v>1</v>
      </c>
      <c r="D25" t="s">
        <v>37</v>
      </c>
      <c r="E25" t="s">
        <v>1268</v>
      </c>
      <c r="F25" t="s">
        <v>1235</v>
      </c>
      <c r="H25">
        <v>1</v>
      </c>
      <c r="I25">
        <v>1</v>
      </c>
      <c r="J25" t="s">
        <v>82</v>
      </c>
      <c r="K25" t="s">
        <v>218</v>
      </c>
      <c r="N25" t="s">
        <v>1269</v>
      </c>
    </row>
    <row r="26" spans="1:14" x14ac:dyDescent="0.35">
      <c r="A26" t="s">
        <v>1217</v>
      </c>
      <c r="B26" s="12" t="s">
        <v>1270</v>
      </c>
      <c r="C26">
        <v>0.5</v>
      </c>
      <c r="D26" t="s">
        <v>37</v>
      </c>
      <c r="E26" t="s">
        <v>1271</v>
      </c>
      <c r="F26" t="s">
        <v>1235</v>
      </c>
      <c r="H26">
        <v>2</v>
      </c>
      <c r="I26">
        <v>1</v>
      </c>
      <c r="J26" t="s">
        <v>82</v>
      </c>
      <c r="K26" t="s">
        <v>218</v>
      </c>
      <c r="N26" t="s">
        <v>1272</v>
      </c>
    </row>
    <row r="27" spans="1:14" x14ac:dyDescent="0.35">
      <c r="A27" t="s">
        <v>1217</v>
      </c>
      <c r="B27" s="12" t="s">
        <v>1273</v>
      </c>
      <c r="C27">
        <v>0.5</v>
      </c>
      <c r="D27" t="s">
        <v>37</v>
      </c>
      <c r="E27" t="s">
        <v>1274</v>
      </c>
      <c r="F27" t="s">
        <v>1235</v>
      </c>
      <c r="G27" t="s">
        <v>117</v>
      </c>
      <c r="H27">
        <v>31</v>
      </c>
      <c r="I27">
        <v>3</v>
      </c>
      <c r="J27" t="s">
        <v>82</v>
      </c>
      <c r="K27" t="s">
        <v>218</v>
      </c>
      <c r="N27" t="s">
        <v>1275</v>
      </c>
    </row>
    <row r="28" spans="1:14" x14ac:dyDescent="0.35"/>
    <row r="29" spans="1:14" x14ac:dyDescent="0.35"/>
    <row r="30" spans="1:14" x14ac:dyDescent="0.35"/>
    <row r="31" spans="1:14" x14ac:dyDescent="0.35"/>
    <row r="32" spans="1:14"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s="12" t="s">
        <v>132</v>
      </c>
      <c r="C44">
        <v>16</v>
      </c>
      <c r="D44">
        <v>0</v>
      </c>
      <c r="E44">
        <v>0</v>
      </c>
      <c r="F44">
        <v>0</v>
      </c>
      <c r="G44">
        <v>0</v>
      </c>
      <c r="H44">
        <v>336</v>
      </c>
      <c r="I44">
        <v>49</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E07F9-5C64-43FC-9A5B-D13B9CCDF877}">
  <dimension ref="A1:Z1000"/>
  <sheetViews>
    <sheetView workbookViewId="0">
      <selection activeCell="C7" sqref="C7"/>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21.4414062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29.5546875" bestFit="1" customWidth="1"/>
    <col min="14" max="14" width="33.10937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606</v>
      </c>
      <c r="B2" s="12" t="s">
        <v>607</v>
      </c>
      <c r="C2">
        <v>4</v>
      </c>
      <c r="D2" t="s">
        <v>37</v>
      </c>
      <c r="E2" t="s">
        <v>608</v>
      </c>
      <c r="F2" t="s">
        <v>609</v>
      </c>
      <c r="G2" t="s">
        <v>610</v>
      </c>
      <c r="H2">
        <v>100</v>
      </c>
      <c r="I2">
        <v>100</v>
      </c>
      <c r="J2" t="s">
        <v>73</v>
      </c>
      <c r="K2" t="s">
        <v>236</v>
      </c>
      <c r="N2" t="s">
        <v>611</v>
      </c>
    </row>
    <row r="3" spans="1:26" x14ac:dyDescent="0.35">
      <c r="A3" t="s">
        <v>606</v>
      </c>
      <c r="B3" s="12" t="s">
        <v>612</v>
      </c>
      <c r="C3" t="s">
        <v>136</v>
      </c>
      <c r="D3" t="s">
        <v>37</v>
      </c>
      <c r="E3" t="s">
        <v>613</v>
      </c>
      <c r="F3" t="s">
        <v>566</v>
      </c>
      <c r="G3" t="s">
        <v>610</v>
      </c>
      <c r="H3" t="s">
        <v>614</v>
      </c>
      <c r="I3" t="s">
        <v>614</v>
      </c>
      <c r="J3" t="s">
        <v>73</v>
      </c>
      <c r="K3" t="s">
        <v>236</v>
      </c>
      <c r="N3" t="s">
        <v>615</v>
      </c>
    </row>
    <row r="4" spans="1:26" x14ac:dyDescent="0.35">
      <c r="A4" t="s">
        <v>606</v>
      </c>
      <c r="B4" s="12" t="s">
        <v>616</v>
      </c>
      <c r="C4" t="s">
        <v>136</v>
      </c>
      <c r="D4" t="s">
        <v>153</v>
      </c>
      <c r="E4" t="s">
        <v>617</v>
      </c>
      <c r="F4" t="s">
        <v>618</v>
      </c>
      <c r="G4" t="s">
        <v>610</v>
      </c>
      <c r="H4">
        <v>40</v>
      </c>
      <c r="I4">
        <v>40</v>
      </c>
      <c r="J4" t="s">
        <v>53</v>
      </c>
      <c r="K4" t="s">
        <v>327</v>
      </c>
      <c r="N4" t="s">
        <v>615</v>
      </c>
    </row>
    <row r="5" spans="1:26" x14ac:dyDescent="0.35">
      <c r="A5" t="s">
        <v>606</v>
      </c>
      <c r="B5" s="12">
        <v>44256</v>
      </c>
      <c r="C5" t="s">
        <v>136</v>
      </c>
      <c r="D5" t="s">
        <v>28</v>
      </c>
      <c r="E5" t="s">
        <v>619</v>
      </c>
      <c r="F5" t="s">
        <v>620</v>
      </c>
      <c r="G5" t="s">
        <v>621</v>
      </c>
      <c r="H5">
        <v>3000</v>
      </c>
      <c r="J5" t="s">
        <v>33</v>
      </c>
      <c r="K5" t="s">
        <v>160</v>
      </c>
      <c r="N5" t="s">
        <v>622</v>
      </c>
    </row>
    <row r="6" spans="1:26" x14ac:dyDescent="0.35">
      <c r="A6" t="s">
        <v>606</v>
      </c>
      <c r="B6" s="12">
        <v>44440</v>
      </c>
      <c r="C6" t="s">
        <v>136</v>
      </c>
      <c r="D6" t="s">
        <v>28</v>
      </c>
      <c r="E6" t="s">
        <v>623</v>
      </c>
      <c r="F6" t="s">
        <v>620</v>
      </c>
      <c r="G6" t="s">
        <v>621</v>
      </c>
      <c r="H6" t="s">
        <v>624</v>
      </c>
      <c r="J6" t="s">
        <v>33</v>
      </c>
      <c r="K6" t="s">
        <v>160</v>
      </c>
      <c r="N6" t="s">
        <v>622</v>
      </c>
    </row>
    <row r="7" spans="1:26" x14ac:dyDescent="0.35">
      <c r="A7" t="s">
        <v>606</v>
      </c>
      <c r="B7" s="12">
        <v>44501</v>
      </c>
      <c r="C7" t="s">
        <v>136</v>
      </c>
      <c r="D7" t="s">
        <v>28</v>
      </c>
      <c r="E7" t="s">
        <v>625</v>
      </c>
      <c r="F7" t="s">
        <v>620</v>
      </c>
      <c r="G7" t="s">
        <v>621</v>
      </c>
      <c r="H7" t="s">
        <v>624</v>
      </c>
      <c r="J7" t="s">
        <v>33</v>
      </c>
      <c r="K7" t="s">
        <v>160</v>
      </c>
      <c r="N7" t="s">
        <v>622</v>
      </c>
    </row>
    <row r="8" spans="1:26" x14ac:dyDescent="0.35">
      <c r="A8" t="s">
        <v>606</v>
      </c>
      <c r="B8" s="12">
        <v>44835</v>
      </c>
      <c r="C8" t="s">
        <v>136</v>
      </c>
      <c r="D8" t="s">
        <v>153</v>
      </c>
      <c r="E8" t="s">
        <v>626</v>
      </c>
      <c r="F8" t="s">
        <v>627</v>
      </c>
      <c r="G8" t="s">
        <v>621</v>
      </c>
      <c r="H8" t="s">
        <v>628</v>
      </c>
      <c r="J8" t="s">
        <v>33</v>
      </c>
      <c r="K8" t="s">
        <v>160</v>
      </c>
      <c r="N8" t="s">
        <v>622</v>
      </c>
    </row>
    <row r="9" spans="1:26" x14ac:dyDescent="0.35">
      <c r="A9" t="s">
        <v>606</v>
      </c>
      <c r="B9" s="12">
        <v>44682</v>
      </c>
      <c r="C9" t="s">
        <v>136</v>
      </c>
      <c r="D9" t="s">
        <v>153</v>
      </c>
      <c r="E9" t="s">
        <v>629</v>
      </c>
      <c r="F9" t="s">
        <v>627</v>
      </c>
      <c r="G9" t="s">
        <v>621</v>
      </c>
      <c r="H9" t="s">
        <v>628</v>
      </c>
      <c r="J9" t="s">
        <v>33</v>
      </c>
      <c r="K9" t="s">
        <v>160</v>
      </c>
      <c r="N9" t="s">
        <v>622</v>
      </c>
    </row>
    <row r="10" spans="1:26" x14ac:dyDescent="0.35">
      <c r="A10" t="s">
        <v>606</v>
      </c>
      <c r="B10" s="12">
        <v>2022</v>
      </c>
      <c r="C10" t="s">
        <v>136</v>
      </c>
      <c r="D10" t="s">
        <v>114</v>
      </c>
      <c r="E10" t="s">
        <v>630</v>
      </c>
      <c r="F10" t="s">
        <v>566</v>
      </c>
      <c r="G10" t="s">
        <v>621</v>
      </c>
      <c r="H10" t="s">
        <v>631</v>
      </c>
      <c r="J10" t="s">
        <v>33</v>
      </c>
      <c r="K10" t="s">
        <v>218</v>
      </c>
      <c r="N10" t="s">
        <v>632</v>
      </c>
    </row>
    <row r="11" spans="1:26" x14ac:dyDescent="0.35">
      <c r="A11" t="s">
        <v>606</v>
      </c>
      <c r="B11" s="12">
        <v>45047</v>
      </c>
      <c r="C11" t="s">
        <v>136</v>
      </c>
      <c r="D11" t="s">
        <v>153</v>
      </c>
      <c r="E11" t="s">
        <v>633</v>
      </c>
      <c r="F11" t="s">
        <v>620</v>
      </c>
      <c r="G11" t="s">
        <v>621</v>
      </c>
      <c r="H11" t="s">
        <v>628</v>
      </c>
      <c r="J11" t="s">
        <v>33</v>
      </c>
      <c r="K11" t="s">
        <v>160</v>
      </c>
      <c r="N11" t="s">
        <v>622</v>
      </c>
    </row>
    <row r="12" spans="1:26" x14ac:dyDescent="0.35">
      <c r="A12" t="s">
        <v>606</v>
      </c>
      <c r="B12" s="12" t="s">
        <v>634</v>
      </c>
      <c r="C12" t="s">
        <v>136</v>
      </c>
      <c r="D12" t="s">
        <v>160</v>
      </c>
      <c r="E12" t="s">
        <v>635</v>
      </c>
      <c r="F12" t="s">
        <v>636</v>
      </c>
      <c r="G12" t="s">
        <v>637</v>
      </c>
      <c r="H12">
        <v>100</v>
      </c>
      <c r="I12">
        <v>50</v>
      </c>
      <c r="J12" t="s">
        <v>53</v>
      </c>
      <c r="K12" t="s">
        <v>141</v>
      </c>
      <c r="N12" t="s">
        <v>638</v>
      </c>
    </row>
    <row r="13" spans="1:26" x14ac:dyDescent="0.35"/>
    <row r="14" spans="1:26" x14ac:dyDescent="0.35"/>
    <row r="15" spans="1:26" x14ac:dyDescent="0.35"/>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s="12" t="s">
        <v>132</v>
      </c>
      <c r="C44">
        <v>0</v>
      </c>
      <c r="D44">
        <v>0</v>
      </c>
      <c r="E44">
        <v>0</v>
      </c>
      <c r="F44">
        <v>0</v>
      </c>
      <c r="G44">
        <v>0</v>
      </c>
      <c r="H44">
        <v>3100</v>
      </c>
      <c r="I44">
        <v>50</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0A5C-C666-4FEF-89B7-E57A0B29F3D9}">
  <dimension ref="A1:Z999"/>
  <sheetViews>
    <sheetView workbookViewId="0">
      <selection activeCell="A13" sqref="A13:XFD18"/>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25.886718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29.5546875" bestFit="1" customWidth="1"/>
    <col min="14" max="14" width="33.10937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606</v>
      </c>
      <c r="B2" s="12" t="s">
        <v>607</v>
      </c>
      <c r="C2">
        <v>4</v>
      </c>
      <c r="D2" t="s">
        <v>37</v>
      </c>
      <c r="E2" t="s">
        <v>608</v>
      </c>
      <c r="F2" t="s">
        <v>609</v>
      </c>
      <c r="G2" t="s">
        <v>610</v>
      </c>
      <c r="H2">
        <v>100</v>
      </c>
      <c r="I2">
        <v>100</v>
      </c>
      <c r="J2" t="s">
        <v>73</v>
      </c>
      <c r="K2" t="s">
        <v>236</v>
      </c>
      <c r="N2" t="s">
        <v>611</v>
      </c>
    </row>
    <row r="3" spans="1:26" x14ac:dyDescent="0.35">
      <c r="A3" t="s">
        <v>606</v>
      </c>
      <c r="B3" s="12" t="s">
        <v>612</v>
      </c>
      <c r="C3" t="s">
        <v>136</v>
      </c>
      <c r="D3" t="s">
        <v>37</v>
      </c>
      <c r="E3" t="s">
        <v>613</v>
      </c>
      <c r="F3" t="s">
        <v>566</v>
      </c>
      <c r="G3" t="s">
        <v>610</v>
      </c>
      <c r="H3">
        <v>30</v>
      </c>
      <c r="I3" t="s">
        <v>614</v>
      </c>
      <c r="J3" t="s">
        <v>73</v>
      </c>
      <c r="K3" t="s">
        <v>236</v>
      </c>
      <c r="N3" t="s">
        <v>615</v>
      </c>
    </row>
    <row r="4" spans="1:26" x14ac:dyDescent="0.35">
      <c r="A4" t="s">
        <v>606</v>
      </c>
      <c r="B4" s="12" t="s">
        <v>616</v>
      </c>
      <c r="C4" t="s">
        <v>136</v>
      </c>
      <c r="D4" t="s">
        <v>153</v>
      </c>
      <c r="E4" t="s">
        <v>617</v>
      </c>
      <c r="F4" t="s">
        <v>618</v>
      </c>
      <c r="G4" t="s">
        <v>610</v>
      </c>
      <c r="H4">
        <v>40</v>
      </c>
      <c r="I4">
        <v>40</v>
      </c>
      <c r="J4" t="s">
        <v>53</v>
      </c>
      <c r="K4" t="s">
        <v>327</v>
      </c>
      <c r="N4" t="s">
        <v>615</v>
      </c>
    </row>
    <row r="5" spans="1:26" x14ac:dyDescent="0.35">
      <c r="A5" t="s">
        <v>606</v>
      </c>
      <c r="B5" s="12">
        <v>44256</v>
      </c>
      <c r="C5" t="s">
        <v>136</v>
      </c>
      <c r="D5" t="s">
        <v>28</v>
      </c>
      <c r="E5" t="s">
        <v>619</v>
      </c>
      <c r="F5" t="s">
        <v>620</v>
      </c>
      <c r="G5" t="s">
        <v>621</v>
      </c>
      <c r="H5">
        <v>3000</v>
      </c>
      <c r="J5" t="s">
        <v>33</v>
      </c>
      <c r="K5" t="s">
        <v>160</v>
      </c>
      <c r="N5" t="s">
        <v>622</v>
      </c>
    </row>
    <row r="6" spans="1:26" x14ac:dyDescent="0.35">
      <c r="A6" t="s">
        <v>606</v>
      </c>
      <c r="B6" s="12">
        <v>44440</v>
      </c>
      <c r="C6" t="s">
        <v>136</v>
      </c>
      <c r="D6" t="s">
        <v>28</v>
      </c>
      <c r="E6" t="s">
        <v>623</v>
      </c>
      <c r="F6" t="s">
        <v>620</v>
      </c>
      <c r="G6" t="s">
        <v>621</v>
      </c>
      <c r="H6">
        <v>2000</v>
      </c>
      <c r="J6" t="s">
        <v>33</v>
      </c>
      <c r="K6" t="s">
        <v>160</v>
      </c>
      <c r="N6" t="s">
        <v>622</v>
      </c>
    </row>
    <row r="7" spans="1:26" x14ac:dyDescent="0.35">
      <c r="A7" t="s">
        <v>606</v>
      </c>
      <c r="B7" s="12">
        <v>44501</v>
      </c>
      <c r="C7" t="s">
        <v>136</v>
      </c>
      <c r="D7" t="s">
        <v>28</v>
      </c>
      <c r="E7" t="s">
        <v>625</v>
      </c>
      <c r="F7" t="s">
        <v>620</v>
      </c>
      <c r="G7" t="s">
        <v>621</v>
      </c>
      <c r="H7">
        <v>2000</v>
      </c>
      <c r="J7" t="s">
        <v>33</v>
      </c>
      <c r="K7" t="s">
        <v>160</v>
      </c>
      <c r="N7" t="s">
        <v>622</v>
      </c>
    </row>
    <row r="8" spans="1:26" x14ac:dyDescent="0.35">
      <c r="A8" t="s">
        <v>606</v>
      </c>
      <c r="B8" s="12">
        <v>44835</v>
      </c>
      <c r="C8" t="s">
        <v>136</v>
      </c>
      <c r="D8" t="s">
        <v>153</v>
      </c>
      <c r="E8" t="s">
        <v>626</v>
      </c>
      <c r="F8" t="s">
        <v>627</v>
      </c>
      <c r="G8" t="s">
        <v>621</v>
      </c>
      <c r="H8">
        <v>7500</v>
      </c>
      <c r="J8" t="s">
        <v>33</v>
      </c>
      <c r="K8" t="s">
        <v>160</v>
      </c>
      <c r="N8" t="s">
        <v>622</v>
      </c>
    </row>
    <row r="9" spans="1:26" x14ac:dyDescent="0.35">
      <c r="A9" t="s">
        <v>606</v>
      </c>
      <c r="B9" s="12">
        <v>44682</v>
      </c>
      <c r="C9" t="s">
        <v>136</v>
      </c>
      <c r="D9" t="s">
        <v>153</v>
      </c>
      <c r="E9" t="s">
        <v>629</v>
      </c>
      <c r="F9" t="s">
        <v>627</v>
      </c>
      <c r="G9" t="s">
        <v>621</v>
      </c>
      <c r="H9">
        <v>7500</v>
      </c>
      <c r="J9" t="s">
        <v>33</v>
      </c>
      <c r="K9" t="s">
        <v>160</v>
      </c>
      <c r="N9" t="s">
        <v>622</v>
      </c>
    </row>
    <row r="10" spans="1:26" x14ac:dyDescent="0.35">
      <c r="A10" t="s">
        <v>606</v>
      </c>
      <c r="B10" s="12">
        <v>2022</v>
      </c>
      <c r="C10" t="s">
        <v>136</v>
      </c>
      <c r="D10" t="s">
        <v>114</v>
      </c>
      <c r="E10" t="s">
        <v>630</v>
      </c>
      <c r="F10" t="s">
        <v>566</v>
      </c>
      <c r="G10" t="s">
        <v>621</v>
      </c>
      <c r="H10">
        <v>1250</v>
      </c>
      <c r="J10" t="s">
        <v>33</v>
      </c>
      <c r="K10" t="s">
        <v>218</v>
      </c>
      <c r="N10" t="s">
        <v>632</v>
      </c>
    </row>
    <row r="11" spans="1:26" x14ac:dyDescent="0.35">
      <c r="A11" t="s">
        <v>606</v>
      </c>
      <c r="B11" s="12">
        <v>45047</v>
      </c>
      <c r="C11" t="s">
        <v>136</v>
      </c>
      <c r="D11" t="s">
        <v>153</v>
      </c>
      <c r="E11" t="s">
        <v>633</v>
      </c>
      <c r="F11" t="s">
        <v>620</v>
      </c>
      <c r="G11" t="s">
        <v>621</v>
      </c>
      <c r="H11">
        <v>7500</v>
      </c>
      <c r="J11" t="s">
        <v>33</v>
      </c>
      <c r="K11" t="s">
        <v>160</v>
      </c>
      <c r="N11" t="s">
        <v>622</v>
      </c>
    </row>
    <row r="12" spans="1:26" x14ac:dyDescent="0.35">
      <c r="A12" t="s">
        <v>606</v>
      </c>
      <c r="B12" s="12" t="s">
        <v>634</v>
      </c>
      <c r="C12" t="s">
        <v>136</v>
      </c>
      <c r="D12" t="s">
        <v>160</v>
      </c>
      <c r="E12" t="s">
        <v>635</v>
      </c>
      <c r="F12" t="s">
        <v>636</v>
      </c>
      <c r="G12" t="s">
        <v>637</v>
      </c>
      <c r="H12">
        <v>100</v>
      </c>
      <c r="I12">
        <v>50</v>
      </c>
      <c r="J12" t="s">
        <v>53</v>
      </c>
      <c r="K12" t="s">
        <v>141</v>
      </c>
      <c r="N12" t="s">
        <v>638</v>
      </c>
    </row>
    <row r="13" spans="1:26" x14ac:dyDescent="0.35">
      <c r="A13" t="s">
        <v>606</v>
      </c>
      <c r="B13" s="12" t="s">
        <v>1693</v>
      </c>
      <c r="C13" t="s">
        <v>136</v>
      </c>
      <c r="D13" t="s">
        <v>451</v>
      </c>
      <c r="E13" t="s">
        <v>1694</v>
      </c>
      <c r="F13" t="s">
        <v>1695</v>
      </c>
      <c r="G13" t="s">
        <v>621</v>
      </c>
      <c r="H13">
        <v>2000</v>
      </c>
      <c r="J13" t="s">
        <v>40</v>
      </c>
      <c r="K13" t="s">
        <v>160</v>
      </c>
      <c r="M13">
        <v>2</v>
      </c>
      <c r="N13" t="s">
        <v>1174</v>
      </c>
    </row>
    <row r="14" spans="1:26" x14ac:dyDescent="0.35">
      <c r="A14" t="s">
        <v>606</v>
      </c>
      <c r="B14" s="12">
        <v>45323</v>
      </c>
      <c r="C14" t="s">
        <v>136</v>
      </c>
      <c r="D14" t="s">
        <v>434</v>
      </c>
      <c r="E14" t="s">
        <v>1696</v>
      </c>
      <c r="F14" t="s">
        <v>1697</v>
      </c>
      <c r="G14" t="s">
        <v>1698</v>
      </c>
      <c r="H14">
        <v>2000</v>
      </c>
      <c r="J14" t="s">
        <v>82</v>
      </c>
      <c r="K14" t="s">
        <v>160</v>
      </c>
      <c r="M14">
        <v>2</v>
      </c>
      <c r="N14" t="s">
        <v>1174</v>
      </c>
    </row>
    <row r="15" spans="1:26" x14ac:dyDescent="0.35">
      <c r="A15" t="s">
        <v>606</v>
      </c>
      <c r="B15" s="12" t="s">
        <v>1699</v>
      </c>
      <c r="C15" t="s">
        <v>136</v>
      </c>
      <c r="D15" t="s">
        <v>434</v>
      </c>
      <c r="E15" t="s">
        <v>1700</v>
      </c>
      <c r="F15" t="s">
        <v>1697</v>
      </c>
      <c r="G15" t="s">
        <v>1698</v>
      </c>
      <c r="H15">
        <v>2000</v>
      </c>
      <c r="J15" t="s">
        <v>82</v>
      </c>
      <c r="K15" t="s">
        <v>160</v>
      </c>
      <c r="M15">
        <v>2</v>
      </c>
      <c r="N15" t="s">
        <v>1174</v>
      </c>
    </row>
    <row r="16" spans="1:26" x14ac:dyDescent="0.35">
      <c r="A16" t="s">
        <v>606</v>
      </c>
      <c r="B16" s="12">
        <v>45298</v>
      </c>
      <c r="C16" t="s">
        <v>136</v>
      </c>
      <c r="D16" t="s">
        <v>37</v>
      </c>
      <c r="E16" t="s">
        <v>1701</v>
      </c>
      <c r="F16" t="s">
        <v>1697</v>
      </c>
      <c r="G16" t="s">
        <v>621</v>
      </c>
      <c r="H16">
        <v>2000</v>
      </c>
      <c r="J16" t="s">
        <v>82</v>
      </c>
      <c r="K16" t="s">
        <v>160</v>
      </c>
      <c r="M16">
        <v>2</v>
      </c>
      <c r="N16" t="s">
        <v>1174</v>
      </c>
    </row>
    <row r="17" spans="1:14" x14ac:dyDescent="0.35">
      <c r="A17" t="s">
        <v>1702</v>
      </c>
      <c r="B17" s="12">
        <v>45536</v>
      </c>
      <c r="C17" t="s">
        <v>136</v>
      </c>
      <c r="D17" t="s">
        <v>434</v>
      </c>
      <c r="E17" t="s">
        <v>1703</v>
      </c>
      <c r="F17" t="s">
        <v>1697</v>
      </c>
      <c r="G17" t="s">
        <v>1698</v>
      </c>
      <c r="H17">
        <v>2000</v>
      </c>
      <c r="J17" t="s">
        <v>40</v>
      </c>
      <c r="K17" t="s">
        <v>160</v>
      </c>
      <c r="M17">
        <v>2</v>
      </c>
      <c r="N17" t="s">
        <v>1174</v>
      </c>
    </row>
    <row r="18" spans="1:14" x14ac:dyDescent="0.35">
      <c r="A18" t="s">
        <v>606</v>
      </c>
      <c r="B18" s="12" t="s">
        <v>1704</v>
      </c>
      <c r="C18" t="s">
        <v>136</v>
      </c>
      <c r="D18" t="s">
        <v>451</v>
      </c>
      <c r="E18" t="s">
        <v>1705</v>
      </c>
      <c r="F18" t="s">
        <v>1695</v>
      </c>
      <c r="G18" t="s">
        <v>621</v>
      </c>
      <c r="H18">
        <v>2000</v>
      </c>
      <c r="J18" t="s">
        <v>47</v>
      </c>
      <c r="K18" t="s">
        <v>160</v>
      </c>
      <c r="M18">
        <v>2</v>
      </c>
      <c r="N18" t="s">
        <v>1174</v>
      </c>
    </row>
    <row r="19" spans="1:14" x14ac:dyDescent="0.35"/>
    <row r="20" spans="1:14" x14ac:dyDescent="0.35"/>
    <row r="21" spans="1:14" x14ac:dyDescent="0.35"/>
    <row r="22" spans="1:14" x14ac:dyDescent="0.35"/>
    <row r="23" spans="1:14" x14ac:dyDescent="0.35"/>
    <row r="24" spans="1:14" x14ac:dyDescent="0.35"/>
    <row r="25" spans="1:14" x14ac:dyDescent="0.35"/>
    <row r="26" spans="1:14" x14ac:dyDescent="0.35"/>
    <row r="27" spans="1:14" x14ac:dyDescent="0.35"/>
    <row r="28" spans="1:14" x14ac:dyDescent="0.35"/>
    <row r="29" spans="1:14" x14ac:dyDescent="0.35"/>
    <row r="30" spans="1:14" x14ac:dyDescent="0.35"/>
    <row r="31" spans="1:14" x14ac:dyDescent="0.35"/>
    <row r="32" spans="1:14"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c r="B43" s="12" t="s">
        <v>132</v>
      </c>
      <c r="C43">
        <v>0</v>
      </c>
      <c r="D43">
        <v>0</v>
      </c>
      <c r="E43">
        <v>0</v>
      </c>
      <c r="F43">
        <v>0</v>
      </c>
      <c r="G43">
        <v>0</v>
      </c>
      <c r="H43">
        <v>43020</v>
      </c>
      <c r="I43">
        <v>50</v>
      </c>
      <c r="J43">
        <v>0</v>
      </c>
      <c r="K43">
        <v>0</v>
      </c>
      <c r="L43">
        <v>0</v>
      </c>
      <c r="M43">
        <v>12</v>
      </c>
      <c r="N43">
        <v>0</v>
      </c>
    </row>
    <row r="44" spans="2:14" x14ac:dyDescent="0.35"/>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sheetData>
  <pageMargins left="0.7" right="0.7" top="0.78740157499999996" bottom="0.78740157499999996"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270A2-9D0B-4550-8D8A-314E5CC95472}">
  <dimension ref="A1:Z1000"/>
  <sheetViews>
    <sheetView workbookViewId="0">
      <selection activeCell="N15" sqref="N15"/>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13.3320312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29.5546875" bestFit="1" customWidth="1"/>
    <col min="14" max="14" width="30.4414062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1027</v>
      </c>
      <c r="B2" s="12">
        <v>45163</v>
      </c>
      <c r="C2">
        <v>3</v>
      </c>
      <c r="D2" t="s">
        <v>37</v>
      </c>
      <c r="E2" t="s">
        <v>1015</v>
      </c>
      <c r="F2" t="s">
        <v>1016</v>
      </c>
      <c r="H2">
        <v>50</v>
      </c>
      <c r="J2" t="s">
        <v>33</v>
      </c>
      <c r="K2" t="s">
        <v>528</v>
      </c>
    </row>
    <row r="3" spans="1:26" x14ac:dyDescent="0.35">
      <c r="A3" t="s">
        <v>1027</v>
      </c>
      <c r="B3" s="12">
        <v>45222</v>
      </c>
      <c r="C3">
        <v>4</v>
      </c>
      <c r="D3" t="s">
        <v>37</v>
      </c>
      <c r="E3" t="s">
        <v>1017</v>
      </c>
      <c r="F3" t="s">
        <v>1016</v>
      </c>
      <c r="H3">
        <v>11</v>
      </c>
      <c r="K3" t="s">
        <v>528</v>
      </c>
    </row>
    <row r="4" spans="1:26" x14ac:dyDescent="0.35">
      <c r="A4" t="s">
        <v>1027</v>
      </c>
      <c r="B4" s="12">
        <v>45232</v>
      </c>
      <c r="C4">
        <v>1</v>
      </c>
      <c r="D4" t="s">
        <v>37</v>
      </c>
      <c r="E4" t="s">
        <v>1018</v>
      </c>
      <c r="F4" t="s">
        <v>1016</v>
      </c>
      <c r="H4">
        <v>15</v>
      </c>
      <c r="I4">
        <v>11</v>
      </c>
      <c r="J4" t="s">
        <v>33</v>
      </c>
      <c r="K4" t="s">
        <v>528</v>
      </c>
    </row>
    <row r="5" spans="1:26" x14ac:dyDescent="0.35">
      <c r="A5" t="s">
        <v>1027</v>
      </c>
      <c r="B5" s="12">
        <v>45372</v>
      </c>
      <c r="C5">
        <v>3</v>
      </c>
      <c r="D5" t="s">
        <v>251</v>
      </c>
      <c r="E5" t="s">
        <v>1019</v>
      </c>
      <c r="F5" t="s">
        <v>1016</v>
      </c>
      <c r="H5">
        <v>35</v>
      </c>
      <c r="I5">
        <v>9</v>
      </c>
      <c r="J5" t="s">
        <v>33</v>
      </c>
      <c r="K5" t="s">
        <v>292</v>
      </c>
    </row>
    <row r="6" spans="1:26" x14ac:dyDescent="0.35">
      <c r="A6" t="s">
        <v>1027</v>
      </c>
      <c r="B6" s="12">
        <v>45426</v>
      </c>
      <c r="C6">
        <v>4</v>
      </c>
      <c r="D6" t="s">
        <v>251</v>
      </c>
      <c r="E6" t="s">
        <v>1020</v>
      </c>
      <c r="F6" t="s">
        <v>1016</v>
      </c>
      <c r="H6">
        <v>45</v>
      </c>
      <c r="I6">
        <v>5</v>
      </c>
      <c r="J6" t="s">
        <v>33</v>
      </c>
      <c r="K6" t="s">
        <v>327</v>
      </c>
    </row>
    <row r="7" spans="1:26" x14ac:dyDescent="0.35">
      <c r="A7" t="s">
        <v>1027</v>
      </c>
      <c r="B7" s="12">
        <v>45455</v>
      </c>
      <c r="C7">
        <v>1</v>
      </c>
      <c r="D7" t="s">
        <v>251</v>
      </c>
      <c r="E7" t="s">
        <v>1021</v>
      </c>
      <c r="F7" t="s">
        <v>1016</v>
      </c>
      <c r="H7">
        <v>60</v>
      </c>
      <c r="I7">
        <v>10</v>
      </c>
      <c r="J7" t="s">
        <v>33</v>
      </c>
      <c r="K7" t="s">
        <v>327</v>
      </c>
    </row>
    <row r="8" spans="1:26" x14ac:dyDescent="0.35">
      <c r="A8" t="s">
        <v>1027</v>
      </c>
      <c r="B8" s="12">
        <v>45448</v>
      </c>
      <c r="C8">
        <v>6</v>
      </c>
      <c r="D8" t="s">
        <v>37</v>
      </c>
      <c r="E8" t="s">
        <v>1022</v>
      </c>
      <c r="F8" t="s">
        <v>1023</v>
      </c>
      <c r="H8">
        <v>30</v>
      </c>
      <c r="I8">
        <v>8</v>
      </c>
      <c r="J8" t="s">
        <v>33</v>
      </c>
      <c r="K8" t="s">
        <v>218</v>
      </c>
    </row>
    <row r="9" spans="1:26" x14ac:dyDescent="0.35">
      <c r="A9" t="s">
        <v>1027</v>
      </c>
      <c r="B9" s="12">
        <v>45534</v>
      </c>
      <c r="C9">
        <v>3</v>
      </c>
      <c r="D9" t="s">
        <v>37</v>
      </c>
      <c r="E9" t="s">
        <v>1024</v>
      </c>
      <c r="F9" t="s">
        <v>1016</v>
      </c>
      <c r="H9">
        <v>80</v>
      </c>
      <c r="J9" t="s">
        <v>33</v>
      </c>
      <c r="K9" t="s">
        <v>528</v>
      </c>
    </row>
    <row r="10" spans="1:26" x14ac:dyDescent="0.35">
      <c r="A10" t="s">
        <v>1027</v>
      </c>
      <c r="B10" s="12">
        <v>45545</v>
      </c>
      <c r="C10">
        <v>4</v>
      </c>
      <c r="D10" t="s">
        <v>37</v>
      </c>
      <c r="E10" t="s">
        <v>1025</v>
      </c>
      <c r="F10" t="s">
        <v>1026</v>
      </c>
      <c r="H10">
        <v>100</v>
      </c>
      <c r="J10" t="s">
        <v>33</v>
      </c>
      <c r="K10" t="s">
        <v>271</v>
      </c>
    </row>
    <row r="11" spans="1:26" x14ac:dyDescent="0.35"/>
    <row r="12" spans="1:26" x14ac:dyDescent="0.35"/>
    <row r="13" spans="1:26" x14ac:dyDescent="0.35"/>
    <row r="14" spans="1:26" x14ac:dyDescent="0.35"/>
    <row r="15" spans="1:26" x14ac:dyDescent="0.35"/>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s="12" t="s">
        <v>132</v>
      </c>
      <c r="C44">
        <v>21</v>
      </c>
      <c r="D44">
        <v>0</v>
      </c>
      <c r="E44">
        <v>0</v>
      </c>
      <c r="F44">
        <v>0</v>
      </c>
      <c r="G44">
        <v>0</v>
      </c>
      <c r="H44">
        <v>350</v>
      </c>
      <c r="I44">
        <v>32</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894C-7A23-46D5-9CF9-739E72400C92}">
  <dimension ref="A1:Z989"/>
  <sheetViews>
    <sheetView workbookViewId="0">
      <selection activeCell="C19" sqref="C19"/>
    </sheetView>
  </sheetViews>
  <sheetFormatPr baseColWidth="10" defaultRowHeight="14.4" x14ac:dyDescent="0.35"/>
  <cols>
    <col min="1" max="1" width="19" bestFit="1" customWidth="1"/>
    <col min="2" max="2" width="35.109375" style="12" bestFit="1" customWidth="1"/>
    <col min="3" max="3" width="38.88671875" bestFit="1" customWidth="1"/>
    <col min="4" max="5" width="80.77734375" bestFit="1" customWidth="1"/>
    <col min="6" max="6" width="23.21875" bestFit="1" customWidth="1"/>
    <col min="7" max="7" width="80.77734375" bestFit="1" customWidth="1"/>
    <col min="8" max="8" width="27.77734375" bestFit="1" customWidth="1"/>
    <col min="9" max="9" width="35.21875" bestFit="1" customWidth="1"/>
    <col min="10" max="10" width="43.5546875" bestFit="1" customWidth="1"/>
    <col min="11" max="11" width="80.77734375" bestFit="1" customWidth="1"/>
    <col min="12" max="12" width="31.88671875" bestFit="1" customWidth="1"/>
    <col min="13" max="13" width="80.77734375" bestFit="1" customWidth="1"/>
    <col min="14" max="14" width="30.4414062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639</v>
      </c>
      <c r="B2" s="12" t="s">
        <v>640</v>
      </c>
      <c r="C2" t="s">
        <v>136</v>
      </c>
      <c r="D2" t="s">
        <v>28</v>
      </c>
      <c r="E2" t="s">
        <v>641</v>
      </c>
      <c r="G2" t="s">
        <v>501</v>
      </c>
      <c r="H2" t="s">
        <v>476</v>
      </c>
      <c r="I2" t="s">
        <v>476</v>
      </c>
      <c r="J2" t="s">
        <v>40</v>
      </c>
      <c r="K2" t="s">
        <v>327</v>
      </c>
      <c r="M2" t="s">
        <v>642</v>
      </c>
    </row>
    <row r="3" spans="1:26" x14ac:dyDescent="0.35">
      <c r="A3" t="s">
        <v>639</v>
      </c>
      <c r="B3" s="12" t="s">
        <v>503</v>
      </c>
      <c r="C3" t="s">
        <v>136</v>
      </c>
      <c r="D3" t="s">
        <v>114</v>
      </c>
      <c r="E3" t="s">
        <v>643</v>
      </c>
      <c r="F3" t="s">
        <v>474</v>
      </c>
      <c r="G3" t="s">
        <v>548</v>
      </c>
      <c r="H3" t="s">
        <v>644</v>
      </c>
      <c r="I3" t="s">
        <v>476</v>
      </c>
      <c r="J3" t="s">
        <v>40</v>
      </c>
      <c r="K3" t="s">
        <v>327</v>
      </c>
      <c r="L3">
        <v>4000</v>
      </c>
      <c r="M3" t="s">
        <v>645</v>
      </c>
    </row>
    <row r="4" spans="1:26" x14ac:dyDescent="0.35">
      <c r="A4" t="s">
        <v>639</v>
      </c>
      <c r="B4" s="12" t="s">
        <v>646</v>
      </c>
      <c r="C4" t="s">
        <v>136</v>
      </c>
      <c r="D4" t="s">
        <v>114</v>
      </c>
      <c r="E4" t="s">
        <v>647</v>
      </c>
      <c r="F4" t="s">
        <v>474</v>
      </c>
      <c r="G4" t="s">
        <v>648</v>
      </c>
      <c r="H4" t="s">
        <v>649</v>
      </c>
      <c r="I4" t="s">
        <v>476</v>
      </c>
      <c r="J4" t="s">
        <v>40</v>
      </c>
      <c r="K4" t="s">
        <v>292</v>
      </c>
      <c r="M4" t="s">
        <v>650</v>
      </c>
    </row>
    <row r="5" spans="1:26" x14ac:dyDescent="0.35">
      <c r="A5" t="s">
        <v>651</v>
      </c>
      <c r="B5" s="12">
        <v>45235</v>
      </c>
      <c r="C5" t="s">
        <v>136</v>
      </c>
      <c r="D5" t="s">
        <v>28</v>
      </c>
      <c r="E5" t="s">
        <v>652</v>
      </c>
      <c r="F5" t="s">
        <v>474</v>
      </c>
      <c r="G5" t="s">
        <v>653</v>
      </c>
      <c r="H5" t="s">
        <v>476</v>
      </c>
      <c r="I5" t="s">
        <v>476</v>
      </c>
      <c r="J5" t="s">
        <v>40</v>
      </c>
      <c r="K5" t="s">
        <v>327</v>
      </c>
      <c r="M5" t="s">
        <v>654</v>
      </c>
    </row>
    <row r="6" spans="1:26" x14ac:dyDescent="0.35">
      <c r="A6" t="s">
        <v>651</v>
      </c>
      <c r="B6" s="12" t="s">
        <v>655</v>
      </c>
      <c r="C6" t="s">
        <v>136</v>
      </c>
      <c r="D6" t="s">
        <v>114</v>
      </c>
      <c r="E6" t="s">
        <v>656</v>
      </c>
      <c r="F6" t="s">
        <v>474</v>
      </c>
      <c r="G6" t="s">
        <v>648</v>
      </c>
      <c r="H6" t="s">
        <v>549</v>
      </c>
      <c r="I6" t="s">
        <v>476</v>
      </c>
      <c r="J6" t="s">
        <v>40</v>
      </c>
      <c r="K6" t="s">
        <v>292</v>
      </c>
      <c r="M6" t="s">
        <v>657</v>
      </c>
    </row>
    <row r="7" spans="1:26" x14ac:dyDescent="0.35">
      <c r="A7" t="s">
        <v>651</v>
      </c>
      <c r="B7" s="12" t="s">
        <v>658</v>
      </c>
      <c r="C7">
        <v>8</v>
      </c>
      <c r="D7" t="s">
        <v>434</v>
      </c>
      <c r="E7" t="s">
        <v>659</v>
      </c>
      <c r="F7" t="s">
        <v>523</v>
      </c>
      <c r="G7" t="s">
        <v>648</v>
      </c>
      <c r="H7">
        <v>15</v>
      </c>
      <c r="I7" t="s">
        <v>476</v>
      </c>
      <c r="J7" t="s">
        <v>40</v>
      </c>
      <c r="K7" t="s">
        <v>218</v>
      </c>
      <c r="M7" t="s">
        <v>660</v>
      </c>
    </row>
    <row r="8" spans="1:26" x14ac:dyDescent="0.35">
      <c r="A8" t="s">
        <v>651</v>
      </c>
      <c r="B8" s="12" t="s">
        <v>661</v>
      </c>
      <c r="C8">
        <v>2</v>
      </c>
      <c r="D8" t="s">
        <v>575</v>
      </c>
      <c r="E8" t="s">
        <v>662</v>
      </c>
      <c r="F8" t="s">
        <v>523</v>
      </c>
      <c r="G8" t="s">
        <v>663</v>
      </c>
      <c r="H8" t="s">
        <v>664</v>
      </c>
      <c r="I8" t="s">
        <v>476</v>
      </c>
      <c r="J8" t="s">
        <v>40</v>
      </c>
      <c r="K8" t="s">
        <v>327</v>
      </c>
      <c r="M8" t="s">
        <v>665</v>
      </c>
    </row>
    <row r="9" spans="1:26" x14ac:dyDescent="0.35">
      <c r="A9" t="s">
        <v>651</v>
      </c>
      <c r="B9" s="12" t="s">
        <v>666</v>
      </c>
      <c r="C9">
        <v>2</v>
      </c>
      <c r="D9" t="s">
        <v>575</v>
      </c>
      <c r="E9" t="s">
        <v>667</v>
      </c>
      <c r="F9" t="s">
        <v>668</v>
      </c>
      <c r="G9" t="s">
        <v>663</v>
      </c>
      <c r="H9" t="s">
        <v>669</v>
      </c>
      <c r="I9" t="s">
        <v>476</v>
      </c>
      <c r="J9" t="s">
        <v>53</v>
      </c>
      <c r="K9" t="s">
        <v>327</v>
      </c>
      <c r="M9" t="s">
        <v>670</v>
      </c>
    </row>
    <row r="10" spans="1:26" x14ac:dyDescent="0.35">
      <c r="A10" t="s">
        <v>639</v>
      </c>
      <c r="B10" s="12">
        <v>45084</v>
      </c>
      <c r="C10">
        <v>1</v>
      </c>
      <c r="D10" t="s">
        <v>37</v>
      </c>
      <c r="E10" t="s">
        <v>671</v>
      </c>
      <c r="F10" t="s">
        <v>539</v>
      </c>
      <c r="G10" t="s">
        <v>511</v>
      </c>
      <c r="H10" t="s">
        <v>540</v>
      </c>
      <c r="J10" t="s">
        <v>47</v>
      </c>
      <c r="K10" t="s">
        <v>236</v>
      </c>
      <c r="M10" t="s">
        <v>672</v>
      </c>
    </row>
    <row r="11" spans="1:26" x14ac:dyDescent="0.35">
      <c r="A11" t="s">
        <v>639</v>
      </c>
      <c r="B11" s="12" t="s">
        <v>542</v>
      </c>
      <c r="C11" t="s">
        <v>136</v>
      </c>
      <c r="D11" t="s">
        <v>451</v>
      </c>
      <c r="E11" t="s">
        <v>673</v>
      </c>
      <c r="F11" t="s">
        <v>474</v>
      </c>
      <c r="G11" t="s">
        <v>501</v>
      </c>
      <c r="H11" t="s">
        <v>476</v>
      </c>
      <c r="I11" t="s">
        <v>476</v>
      </c>
      <c r="J11" t="s">
        <v>40</v>
      </c>
      <c r="K11" t="s">
        <v>271</v>
      </c>
      <c r="M11" t="s">
        <v>674</v>
      </c>
    </row>
    <row r="12" spans="1:26" x14ac:dyDescent="0.35">
      <c r="A12" t="s">
        <v>639</v>
      </c>
      <c r="B12" s="12" t="s">
        <v>545</v>
      </c>
      <c r="C12" t="s">
        <v>136</v>
      </c>
      <c r="D12" t="s">
        <v>472</v>
      </c>
      <c r="E12" t="s">
        <v>551</v>
      </c>
      <c r="F12" t="s">
        <v>474</v>
      </c>
      <c r="G12" t="s">
        <v>648</v>
      </c>
      <c r="H12" t="s">
        <v>476</v>
      </c>
      <c r="I12" t="s">
        <v>476</v>
      </c>
      <c r="J12" t="s">
        <v>82</v>
      </c>
      <c r="K12" t="s">
        <v>271</v>
      </c>
      <c r="M12" t="s">
        <v>552</v>
      </c>
    </row>
    <row r="13" spans="1:26" x14ac:dyDescent="0.35">
      <c r="A13" t="s">
        <v>651</v>
      </c>
      <c r="B13" s="12" t="s">
        <v>675</v>
      </c>
      <c r="C13" t="s">
        <v>136</v>
      </c>
      <c r="D13" t="s">
        <v>472</v>
      </c>
      <c r="E13" t="s">
        <v>605</v>
      </c>
      <c r="F13" t="s">
        <v>474</v>
      </c>
      <c r="H13" t="s">
        <v>476</v>
      </c>
      <c r="I13" t="s">
        <v>476</v>
      </c>
      <c r="J13" t="s">
        <v>53</v>
      </c>
      <c r="K13" t="s">
        <v>218</v>
      </c>
      <c r="M13" t="s">
        <v>555</v>
      </c>
    </row>
    <row r="14" spans="1:26" x14ac:dyDescent="0.35"/>
    <row r="15" spans="1:26" x14ac:dyDescent="0.35"/>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c r="B33" s="12" t="s">
        <v>132</v>
      </c>
      <c r="C33">
        <v>13</v>
      </c>
      <c r="D33">
        <v>0</v>
      </c>
      <c r="E33">
        <v>0</v>
      </c>
      <c r="F33">
        <v>0</v>
      </c>
      <c r="G33">
        <v>0</v>
      </c>
      <c r="H33">
        <v>15</v>
      </c>
      <c r="I33">
        <v>0</v>
      </c>
      <c r="J33">
        <v>0</v>
      </c>
      <c r="K33">
        <v>0</v>
      </c>
      <c r="L33">
        <v>4000</v>
      </c>
      <c r="M33">
        <v>0</v>
      </c>
      <c r="N33">
        <v>0</v>
      </c>
    </row>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sheetData>
  <pageMargins left="0.7" right="0.7" top="0.78740157499999996" bottom="0.78740157499999996"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4AC1-C106-4BC7-B0C6-45A40A94FAEC}">
  <dimension ref="A1:Z1000"/>
  <sheetViews>
    <sheetView workbookViewId="0">
      <selection activeCell="C15" sqref="C15"/>
    </sheetView>
  </sheetViews>
  <sheetFormatPr baseColWidth="10" defaultRowHeight="14.4" x14ac:dyDescent="0.35"/>
  <cols>
    <col min="1" max="1" width="19" bestFit="1" customWidth="1"/>
    <col min="2" max="2" width="35.109375" style="12" bestFit="1" customWidth="1"/>
    <col min="3" max="3" width="18.109375" customWidth="1"/>
    <col min="4" max="7" width="80.77734375" bestFit="1" customWidth="1"/>
    <col min="8" max="8" width="27.77734375" bestFit="1" customWidth="1"/>
    <col min="9" max="9" width="35.21875" bestFit="1" customWidth="1"/>
    <col min="10" max="10" width="43.5546875" bestFit="1" customWidth="1"/>
    <col min="11" max="11" width="20.33203125" bestFit="1" customWidth="1"/>
    <col min="12" max="12" width="80.77734375" bestFit="1" customWidth="1"/>
    <col min="13" max="13" width="29.5546875" bestFit="1" customWidth="1"/>
    <col min="14" max="14" width="30.44140625" bestFit="1" customWidth="1"/>
    <col min="15" max="26" width="12.77734375" bestFit="1" customWidth="1"/>
  </cols>
  <sheetData>
    <row r="1" spans="1:26" x14ac:dyDescent="0.35">
      <c r="A1" t="s">
        <v>0</v>
      </c>
      <c r="B1" s="12" t="s">
        <v>1</v>
      </c>
      <c r="C1" t="s">
        <v>2</v>
      </c>
      <c r="D1" t="s">
        <v>3</v>
      </c>
      <c r="E1" t="s">
        <v>4</v>
      </c>
      <c r="F1" t="s">
        <v>5</v>
      </c>
      <c r="G1" t="s">
        <v>6</v>
      </c>
      <c r="H1" t="s">
        <v>7</v>
      </c>
      <c r="I1" t="s">
        <v>8</v>
      </c>
      <c r="J1" t="s">
        <v>9</v>
      </c>
      <c r="K1" t="s">
        <v>10</v>
      </c>
      <c r="L1" t="s">
        <v>11</v>
      </c>
      <c r="M1" t="s">
        <v>133</v>
      </c>
      <c r="N1" t="s">
        <v>13</v>
      </c>
      <c r="O1" t="s">
        <v>14</v>
      </c>
      <c r="P1" t="s">
        <v>15</v>
      </c>
      <c r="Q1" t="s">
        <v>16</v>
      </c>
      <c r="R1" t="s">
        <v>17</v>
      </c>
      <c r="S1" t="s">
        <v>18</v>
      </c>
      <c r="T1" t="s">
        <v>19</v>
      </c>
      <c r="U1" t="s">
        <v>20</v>
      </c>
      <c r="V1" t="s">
        <v>21</v>
      </c>
      <c r="W1" t="s">
        <v>22</v>
      </c>
      <c r="X1" t="s">
        <v>23</v>
      </c>
      <c r="Y1" t="s">
        <v>24</v>
      </c>
      <c r="Z1" t="s">
        <v>25</v>
      </c>
    </row>
    <row r="2" spans="1:26" x14ac:dyDescent="0.35">
      <c r="A2" t="s">
        <v>651</v>
      </c>
      <c r="B2" s="12">
        <v>45418</v>
      </c>
      <c r="C2">
        <v>5</v>
      </c>
      <c r="D2" t="s">
        <v>434</v>
      </c>
      <c r="E2" t="s">
        <v>1677</v>
      </c>
      <c r="F2" t="s">
        <v>523</v>
      </c>
      <c r="G2" t="s">
        <v>1678</v>
      </c>
      <c r="H2">
        <v>15</v>
      </c>
      <c r="I2">
        <v>10</v>
      </c>
      <c r="J2" t="s">
        <v>53</v>
      </c>
      <c r="K2" t="s">
        <v>141</v>
      </c>
      <c r="L2" t="s">
        <v>1679</v>
      </c>
      <c r="N2" t="s">
        <v>1680</v>
      </c>
    </row>
    <row r="3" spans="1:26" x14ac:dyDescent="0.35">
      <c r="A3" t="s">
        <v>651</v>
      </c>
      <c r="B3" s="12" t="s">
        <v>1681</v>
      </c>
      <c r="C3">
        <v>5</v>
      </c>
      <c r="D3" t="s">
        <v>434</v>
      </c>
      <c r="E3" t="s">
        <v>1682</v>
      </c>
      <c r="F3" t="s">
        <v>523</v>
      </c>
      <c r="G3" t="s">
        <v>1678</v>
      </c>
      <c r="H3">
        <v>20</v>
      </c>
      <c r="I3">
        <v>13</v>
      </c>
      <c r="J3" t="s">
        <v>53</v>
      </c>
      <c r="K3" t="s">
        <v>141</v>
      </c>
      <c r="L3" t="s">
        <v>1679</v>
      </c>
      <c r="N3" t="s">
        <v>1680</v>
      </c>
    </row>
    <row r="4" spans="1:26" x14ac:dyDescent="0.35">
      <c r="A4" t="s">
        <v>651</v>
      </c>
      <c r="B4" s="12" t="s">
        <v>1683</v>
      </c>
      <c r="C4">
        <v>8</v>
      </c>
      <c r="D4" t="s">
        <v>434</v>
      </c>
      <c r="E4" t="s">
        <v>1684</v>
      </c>
      <c r="F4" s="16" t="s">
        <v>668</v>
      </c>
      <c r="G4" t="s">
        <v>1678</v>
      </c>
      <c r="H4">
        <v>26</v>
      </c>
      <c r="I4">
        <v>14</v>
      </c>
      <c r="J4" t="s">
        <v>53</v>
      </c>
      <c r="K4" t="s">
        <v>141</v>
      </c>
      <c r="L4" t="s">
        <v>1679</v>
      </c>
      <c r="N4" t="s">
        <v>1680</v>
      </c>
    </row>
    <row r="5" spans="1:26" x14ac:dyDescent="0.35">
      <c r="A5" t="s">
        <v>651</v>
      </c>
      <c r="B5" s="12" t="s">
        <v>1685</v>
      </c>
      <c r="D5" t="s">
        <v>434</v>
      </c>
      <c r="E5" t="s">
        <v>1686</v>
      </c>
      <c r="F5" t="s">
        <v>33</v>
      </c>
      <c r="G5" t="s">
        <v>341</v>
      </c>
      <c r="H5">
        <v>46</v>
      </c>
      <c r="I5">
        <v>30</v>
      </c>
      <c r="J5" t="s">
        <v>53</v>
      </c>
      <c r="K5" t="s">
        <v>141</v>
      </c>
      <c r="L5" t="s">
        <v>1679</v>
      </c>
      <c r="N5" t="s">
        <v>1680</v>
      </c>
    </row>
    <row r="6" spans="1:26" x14ac:dyDescent="0.35">
      <c r="A6" t="s">
        <v>651</v>
      </c>
      <c r="B6" s="12" t="s">
        <v>1687</v>
      </c>
      <c r="D6" t="s">
        <v>434</v>
      </c>
      <c r="E6" t="s">
        <v>1688</v>
      </c>
      <c r="F6" t="s">
        <v>33</v>
      </c>
      <c r="G6" t="s">
        <v>341</v>
      </c>
      <c r="H6">
        <v>45</v>
      </c>
      <c r="I6">
        <v>26</v>
      </c>
      <c r="J6" t="s">
        <v>53</v>
      </c>
      <c r="K6" t="s">
        <v>141</v>
      </c>
      <c r="L6" t="s">
        <v>1679</v>
      </c>
      <c r="N6" t="s">
        <v>1680</v>
      </c>
    </row>
    <row r="7" spans="1:26" x14ac:dyDescent="0.35">
      <c r="A7" t="s">
        <v>651</v>
      </c>
      <c r="B7" s="12" t="s">
        <v>1689</v>
      </c>
      <c r="D7" t="s">
        <v>434</v>
      </c>
      <c r="E7" t="s">
        <v>1690</v>
      </c>
      <c r="F7" t="s">
        <v>33</v>
      </c>
      <c r="G7" t="s">
        <v>341</v>
      </c>
      <c r="H7">
        <v>19</v>
      </c>
      <c r="I7">
        <v>4</v>
      </c>
      <c r="J7" t="s">
        <v>53</v>
      </c>
      <c r="K7" t="s">
        <v>141</v>
      </c>
      <c r="L7" t="s">
        <v>1679</v>
      </c>
      <c r="N7" t="s">
        <v>1680</v>
      </c>
    </row>
    <row r="8" spans="1:26" x14ac:dyDescent="0.35">
      <c r="A8" t="s">
        <v>651</v>
      </c>
      <c r="B8" s="12" t="s">
        <v>1691</v>
      </c>
      <c r="D8" t="s">
        <v>434</v>
      </c>
      <c r="E8" t="s">
        <v>1692</v>
      </c>
      <c r="F8" t="s">
        <v>33</v>
      </c>
      <c r="G8" t="s">
        <v>341</v>
      </c>
      <c r="H8">
        <v>28</v>
      </c>
      <c r="I8">
        <v>10</v>
      </c>
      <c r="J8" t="s">
        <v>53</v>
      </c>
      <c r="K8" t="s">
        <v>141</v>
      </c>
      <c r="L8" t="s">
        <v>1679</v>
      </c>
      <c r="N8" t="s">
        <v>1680</v>
      </c>
    </row>
    <row r="9" spans="1:26" x14ac:dyDescent="0.35"/>
    <row r="10" spans="1:26" x14ac:dyDescent="0.35"/>
    <row r="11" spans="1:26" x14ac:dyDescent="0.35"/>
    <row r="12" spans="1:26" x14ac:dyDescent="0.35"/>
    <row r="13" spans="1:26" x14ac:dyDescent="0.35"/>
    <row r="14" spans="1:26" x14ac:dyDescent="0.35"/>
    <row r="15" spans="1:26" x14ac:dyDescent="0.35"/>
    <row r="16" spans="1:2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14" x14ac:dyDescent="0.35"/>
    <row r="34" spans="2:14" x14ac:dyDescent="0.35"/>
    <row r="35" spans="2:14" x14ac:dyDescent="0.35"/>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c r="B44" s="12" t="s">
        <v>132</v>
      </c>
      <c r="C44">
        <v>0</v>
      </c>
      <c r="D44">
        <v>0</v>
      </c>
      <c r="E44">
        <v>0</v>
      </c>
      <c r="F44">
        <v>0</v>
      </c>
      <c r="G44">
        <v>0</v>
      </c>
      <c r="H44">
        <v>138</v>
      </c>
      <c r="I44">
        <v>70</v>
      </c>
      <c r="J44">
        <v>0</v>
      </c>
      <c r="K44">
        <v>0</v>
      </c>
      <c r="L44">
        <v>0</v>
      </c>
      <c r="M44">
        <v>0</v>
      </c>
      <c r="N44">
        <v>0</v>
      </c>
    </row>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E37B3BA8FD7242B883C8A826046FED" ma:contentTypeVersion="15" ma:contentTypeDescription="Ein neues Dokument erstellen." ma:contentTypeScope="" ma:versionID="c2c72109c244a3b3e28629a2e8407dcb">
  <xsd:schema xmlns:xsd="http://www.w3.org/2001/XMLSchema" xmlns:xs="http://www.w3.org/2001/XMLSchema" xmlns:p="http://schemas.microsoft.com/office/2006/metadata/properties" xmlns:ns2="cc061042-62f6-4d8e-86b6-bde04fc823ef" xmlns:ns3="48c01089-0f2e-417d-97b8-9a6845601653" targetNamespace="http://schemas.microsoft.com/office/2006/metadata/properties" ma:root="true" ma:fieldsID="455627a6cf204b5a5aa903f42f0da7dd" ns2:_="" ns3:_="">
    <xsd:import namespace="cc061042-62f6-4d8e-86b6-bde04fc823ef"/>
    <xsd:import namespace="48c01089-0f2e-417d-97b8-9a684560165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61042-62f6-4d8e-86b6-bde04fc82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f399366-1498-438c-8354-d8c47f1cc0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c01089-0f2e-417d-97b8-9a68456016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2c1b1-52ea-4e0c-9941-aaa4ca1e9ac3}" ma:internalName="TaxCatchAll" ma:showField="CatchAllData" ma:web="48c01089-0f2e-417d-97b8-9a68456016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061042-62f6-4d8e-86b6-bde04fc823ef">
      <Terms xmlns="http://schemas.microsoft.com/office/infopath/2007/PartnerControls"/>
    </lcf76f155ced4ddcb4097134ff3c332f>
    <TaxCatchAll xmlns="48c01089-0f2e-417d-97b8-9a684560165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CE4FF6-1DB3-4A87-894B-EE6B3C916C10}"/>
</file>

<file path=customXml/itemProps2.xml><?xml version="1.0" encoding="utf-8"?>
<ds:datastoreItem xmlns:ds="http://schemas.openxmlformats.org/officeDocument/2006/customXml" ds:itemID="{F692B079-BB31-4635-9619-08DC751EEC98}">
  <ds:schemaRefs>
    <ds:schemaRef ds:uri="http://schemas.microsoft.com/DataMashup"/>
  </ds:schemaRefs>
</ds:datastoreItem>
</file>

<file path=customXml/itemProps3.xml><?xml version="1.0" encoding="utf-8"?>
<ds:datastoreItem xmlns:ds="http://schemas.openxmlformats.org/officeDocument/2006/customXml" ds:itemID="{00D3EDB8-41EA-4B8C-BAF9-ECD6B1BE4E2C}">
  <ds:schemaRefs>
    <ds:schemaRef ds:uri="http://schemas.microsoft.com/office/2006/metadata/properties"/>
    <ds:schemaRef ds:uri="http://schemas.microsoft.com/office/infopath/2007/PartnerControls"/>
    <ds:schemaRef ds:uri="cc061042-62f6-4d8e-86b6-bde04fc823ef"/>
    <ds:schemaRef ds:uri="48c01089-0f2e-417d-97b8-9a6845601653"/>
  </ds:schemaRefs>
</ds:datastoreItem>
</file>

<file path=customXml/itemProps4.xml><?xml version="1.0" encoding="utf-8"?>
<ds:datastoreItem xmlns:ds="http://schemas.openxmlformats.org/officeDocument/2006/customXml" ds:itemID="{7781C948-984D-4293-B2CE-D9FF8B53A9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41</vt:i4>
      </vt:variant>
    </vt:vector>
  </HeadingPairs>
  <TitlesOfParts>
    <vt:vector size="41" baseType="lpstr">
      <vt:lpstr>Calculations</vt:lpstr>
      <vt:lpstr>ALL</vt:lpstr>
      <vt:lpstr>ALL_bereinigt</vt:lpstr>
      <vt:lpstr>ALL_2024</vt:lpstr>
      <vt:lpstr>PP_01</vt:lpstr>
      <vt:lpstr>PP_ 01_2024</vt:lpstr>
      <vt:lpstr>PP_02</vt:lpstr>
      <vt:lpstr>PP_02_2024</vt:lpstr>
      <vt:lpstr>PP_ 04</vt:lpstr>
      <vt:lpstr>PP_05</vt:lpstr>
      <vt:lpstr>PP_06</vt:lpstr>
      <vt:lpstr>PP_07</vt:lpstr>
      <vt:lpstr>PP_07_2024</vt:lpstr>
      <vt:lpstr>PP_08</vt:lpstr>
      <vt:lpstr>PP_08_2024</vt:lpstr>
      <vt:lpstr>PP_09</vt:lpstr>
      <vt:lpstr>PP_09_2024</vt:lpstr>
      <vt:lpstr>PP_10</vt:lpstr>
      <vt:lpstr>PP_11</vt:lpstr>
      <vt:lpstr>PP_ 11_2024</vt:lpstr>
      <vt:lpstr>PP_13</vt:lpstr>
      <vt:lpstr>PP_ 13_2024</vt:lpstr>
      <vt:lpstr>PP_14</vt:lpstr>
      <vt:lpstr>PP_14_2024</vt:lpstr>
      <vt:lpstr>PP_15</vt:lpstr>
      <vt:lpstr>PP_16</vt:lpstr>
      <vt:lpstr>PP_16 _2024</vt:lpstr>
      <vt:lpstr>PP_17</vt:lpstr>
      <vt:lpstr>PP_17_2024</vt:lpstr>
      <vt:lpstr>PP_18</vt:lpstr>
      <vt:lpstr>PP_ 18_2024</vt:lpstr>
      <vt:lpstr>PP_ 20</vt:lpstr>
      <vt:lpstr>PP_20_2024</vt:lpstr>
      <vt:lpstr>PP_21</vt:lpstr>
      <vt:lpstr>PP_21_2024</vt:lpstr>
      <vt:lpstr>PP_22</vt:lpstr>
      <vt:lpstr>PP_23</vt:lpstr>
      <vt:lpstr>PP_23_2024</vt:lpstr>
      <vt:lpstr>PP_24</vt:lpstr>
      <vt:lpstr>PP_ 19_25</vt:lpstr>
      <vt:lpstr>PP_25_2024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Grubmann Elaine | WKOE</dc:creator>
  <cp:lastModifiedBy>Jürgen Hogeforster</cp:lastModifiedBy>
  <dcterms:created xsi:type="dcterms:W3CDTF">2023-12-04T10:31:16Z</dcterms:created>
  <dcterms:modified xsi:type="dcterms:W3CDTF">2024-10-31T13:25:55Z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0x010100B5E37B3BA8FD7242B883C8A826046FED</vt:lpwstr>
  </property>
</Properties>
</file>